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60" firstSheet="2" activeTab="2"/>
  </bookViews>
  <sheets>
    <sheet name="Route  1ère Cat" sheetId="1" r:id="rId1"/>
    <sheet name="Route  2ème Cat" sheetId="2" r:id="rId2"/>
    <sheet name="Route  3ème Cat" sheetId="3" r:id="rId3"/>
    <sheet name="Route  Pass'cycl D1 &amp; D2" sheetId="4" r:id="rId4"/>
    <sheet name="Route  Pass'cycl D3 &amp; D4" sheetId="5" r:id="rId5"/>
    <sheet name="Route  Juniors" sheetId="6" r:id="rId6"/>
    <sheet name="Route  Cadets" sheetId="7" r:id="rId7"/>
    <sheet name="Route  Minimes" sheetId="8" r:id="rId8"/>
    <sheet name="Route Ecole de cyclisme" sheetId="9" r:id="rId9"/>
    <sheet name="Route Dames  17&amp;+" sheetId="10" r:id="rId10"/>
    <sheet name="Route Dames Min &amp; Cad" sheetId="11" r:id="rId11"/>
    <sheet name="Clast clubs" sheetId="12" r:id="rId12"/>
  </sheets>
  <externalReferences>
    <externalReference r:id="rId13"/>
  </externalReferences>
  <definedNames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T18" i="3"/>
  <c r="P17" i="9"/>
  <c r="T21" i="8"/>
  <c r="T22"/>
  <c r="T23"/>
  <c r="T10" i="4"/>
  <c r="T14"/>
  <c r="T21"/>
  <c r="T30"/>
  <c r="T37"/>
  <c r="T38"/>
  <c r="T5" i="8"/>
  <c r="T7"/>
  <c r="T6"/>
  <c r="T8"/>
  <c r="T9"/>
  <c r="T10"/>
  <c r="T11"/>
  <c r="T14"/>
  <c r="T15"/>
  <c r="T13"/>
  <c r="T12"/>
  <c r="T16"/>
  <c r="T17"/>
  <c r="T18"/>
  <c r="T19"/>
  <c r="T20"/>
  <c r="T4"/>
  <c r="T5" i="5"/>
  <c r="T7"/>
  <c r="T9"/>
  <c r="T10"/>
  <c r="T11"/>
  <c r="T12"/>
  <c r="T13"/>
  <c r="T14"/>
  <c r="T6"/>
  <c r="T15"/>
  <c r="T16"/>
  <c r="T17"/>
  <c r="T18"/>
  <c r="T19"/>
  <c r="T20"/>
  <c r="T21"/>
  <c r="T22"/>
  <c r="T23"/>
  <c r="T8"/>
  <c r="T24"/>
  <c r="T25"/>
  <c r="T26"/>
  <c r="T4"/>
  <c r="T5" i="4"/>
  <c r="T6"/>
  <c r="T7"/>
  <c r="T8"/>
  <c r="T9"/>
  <c r="T11"/>
  <c r="T12"/>
  <c r="T13"/>
  <c r="T15"/>
  <c r="T16"/>
  <c r="T17"/>
  <c r="T18"/>
  <c r="T19"/>
  <c r="T20"/>
  <c r="T22"/>
  <c r="T23"/>
  <c r="T24"/>
  <c r="T25"/>
  <c r="T27"/>
  <c r="T28"/>
  <c r="T29"/>
  <c r="T31"/>
  <c r="T32"/>
  <c r="T33"/>
  <c r="T34"/>
  <c r="T35"/>
  <c r="T26"/>
  <c r="T36"/>
  <c r="T4"/>
  <c r="T6" i="3"/>
  <c r="T7"/>
  <c r="T8"/>
  <c r="T9"/>
  <c r="T10"/>
  <c r="T5"/>
  <c r="T11"/>
  <c r="T12"/>
  <c r="T13"/>
  <c r="T14"/>
  <c r="T15"/>
  <c r="T16"/>
  <c r="T17"/>
  <c r="T19"/>
  <c r="T20"/>
  <c r="T21"/>
  <c r="T4"/>
  <c r="T6" i="2"/>
  <c r="T7"/>
  <c r="T8"/>
  <c r="T9"/>
  <c r="T4"/>
  <c r="T11"/>
  <c r="T13"/>
  <c r="T15"/>
  <c r="T16"/>
  <c r="T10"/>
  <c r="T12"/>
  <c r="T14"/>
  <c r="T17"/>
  <c r="T5"/>
  <c r="T5" i="7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4"/>
  <c r="P8" i="9"/>
  <c r="P5"/>
  <c r="P6"/>
  <c r="P7"/>
  <c r="P13"/>
  <c r="P11"/>
  <c r="P14"/>
  <c r="P10"/>
  <c r="P9"/>
  <c r="P16"/>
  <c r="P15"/>
  <c r="P12"/>
  <c r="P4"/>
  <c r="P21" i="6"/>
  <c r="P19"/>
  <c r="P16"/>
  <c r="P10" i="10" l="1"/>
  <c r="P9"/>
  <c r="P6"/>
  <c r="P13"/>
  <c r="P5"/>
  <c r="P11"/>
  <c r="P7"/>
  <c r="P8"/>
  <c r="P12"/>
  <c r="P4"/>
  <c r="P22" i="6"/>
  <c r="P4"/>
  <c r="P7"/>
  <c r="P10"/>
  <c r="P5"/>
  <c r="P14"/>
  <c r="P11"/>
  <c r="P17"/>
  <c r="P20"/>
  <c r="P8"/>
  <c r="P15"/>
  <c r="P18"/>
  <c r="P6"/>
  <c r="P9"/>
  <c r="P12"/>
  <c r="P23"/>
  <c r="P13"/>
  <c r="R6" i="1" l="1"/>
  <c r="P11" i="11"/>
  <c r="P5"/>
  <c r="P13"/>
  <c r="P6"/>
  <c r="P7"/>
  <c r="P15"/>
  <c r="P14"/>
  <c r="P12"/>
  <c r="P4"/>
  <c r="P10"/>
  <c r="P9"/>
  <c r="P8"/>
  <c r="J24" i="8"/>
  <c r="I24"/>
  <c r="H24"/>
  <c r="P24" i="6"/>
  <c r="R4" i="1"/>
  <c r="R11"/>
  <c r="R8"/>
  <c r="R5"/>
  <c r="R10"/>
  <c r="R7"/>
  <c r="R9"/>
</calcChain>
</file>

<file path=xl/sharedStrings.xml><?xml version="1.0" encoding="utf-8"?>
<sst xmlns="http://schemas.openxmlformats.org/spreadsheetml/2006/main" count="989" uniqueCount="413">
  <si>
    <t>Piste</t>
  </si>
  <si>
    <t>points</t>
  </si>
  <si>
    <t>brass</t>
  </si>
  <si>
    <t>NOM</t>
  </si>
  <si>
    <t>Prénom</t>
  </si>
  <si>
    <t>Club</t>
  </si>
  <si>
    <t>class</t>
  </si>
  <si>
    <t>CA 56</t>
  </si>
  <si>
    <t>RAGOT</t>
  </si>
  <si>
    <t>OC LOCMINE</t>
  </si>
  <si>
    <t>HENNEBONT CYCLISME</t>
  </si>
  <si>
    <t>1er</t>
  </si>
  <si>
    <t>VCP Lorient</t>
  </si>
  <si>
    <t>2ème</t>
  </si>
  <si>
    <t>3ème</t>
  </si>
  <si>
    <t>VC Pontivy</t>
  </si>
  <si>
    <t>EC QUEVENOISE</t>
  </si>
  <si>
    <t>UCL HENNEBONT</t>
  </si>
  <si>
    <t>BERET</t>
  </si>
  <si>
    <t>AC PAYS DE BAUD</t>
  </si>
  <si>
    <t>VS RIEUXOIS 56</t>
  </si>
  <si>
    <t>SC MALESTROIT</t>
  </si>
  <si>
    <t>EC PLUVIGNOISE</t>
  </si>
  <si>
    <t>JOUAN</t>
  </si>
  <si>
    <t>VELOCE VANNETAIS CYCL.</t>
  </si>
  <si>
    <t>RUN BIKE CLUB 56</t>
  </si>
  <si>
    <t>NAEL</t>
  </si>
  <si>
    <t>GALUDEC</t>
  </si>
  <si>
    <t>LE MEUT</t>
  </si>
  <si>
    <t>BERNARD</t>
  </si>
  <si>
    <t>VC DU GOLFE PLOEREN</t>
  </si>
  <si>
    <t>THIERRY</t>
  </si>
  <si>
    <t xml:space="preserve">GEFFROY   </t>
  </si>
  <si>
    <t>AC LANESTER 56</t>
  </si>
  <si>
    <t>AUDIC</t>
  </si>
  <si>
    <t>UC Auray</t>
  </si>
  <si>
    <t>Véloce Vannes</t>
  </si>
  <si>
    <t>AC Lanester 56</t>
  </si>
  <si>
    <t>HEMERY</t>
  </si>
  <si>
    <t>LE CHENADEC</t>
  </si>
  <si>
    <t>OC Locminé</t>
  </si>
  <si>
    <t>SC Malestroit</t>
  </si>
  <si>
    <t>GLON</t>
  </si>
  <si>
    <t>US La Gacilly</t>
  </si>
  <si>
    <t>COTARD</t>
  </si>
  <si>
    <t>UCK Vannes</t>
  </si>
  <si>
    <t>LAURANCE</t>
  </si>
  <si>
    <t>GUIDEC</t>
  </si>
  <si>
    <t>VC Languidic</t>
  </si>
  <si>
    <t>LE LESLE</t>
  </si>
  <si>
    <t>NIO</t>
  </si>
  <si>
    <t>DRUMEL</t>
  </si>
  <si>
    <t>VOISIN</t>
  </si>
  <si>
    <t>ACP Baud</t>
  </si>
  <si>
    <t>HINAULT</t>
  </si>
  <si>
    <t>APVRILLE</t>
  </si>
  <si>
    <t>US LA GACILLY</t>
  </si>
  <si>
    <t>LE HUITOUZE</t>
  </si>
  <si>
    <t>LE NET</t>
  </si>
  <si>
    <t>LE DU</t>
  </si>
  <si>
    <t>JOUET</t>
  </si>
  <si>
    <t>VELOCE VANNES</t>
  </si>
  <si>
    <t>CAMENEN</t>
  </si>
  <si>
    <t>Classement</t>
  </si>
  <si>
    <t>Points</t>
  </si>
  <si>
    <t>Détail classement des clubs</t>
  </si>
  <si>
    <t>Catégorie</t>
  </si>
  <si>
    <t>Total</t>
  </si>
  <si>
    <t>Hennebont Cycl</t>
  </si>
  <si>
    <t>UC Quévenoise</t>
  </si>
  <si>
    <t>VS Rieuxois 56</t>
  </si>
  <si>
    <t>UCP Josselin</t>
  </si>
  <si>
    <t>4ème</t>
  </si>
  <si>
    <t>5ème</t>
  </si>
  <si>
    <t>Classement par points - clubs CA56</t>
  </si>
  <si>
    <t>Brassard CA 2017 - Clt  clubs</t>
  </si>
  <si>
    <t>Ste Anne d'Auray</t>
  </si>
  <si>
    <t>BEIGNON</t>
  </si>
  <si>
    <t>RIEUX</t>
  </si>
  <si>
    <t>BRECH</t>
  </si>
  <si>
    <t>SARZEAU</t>
  </si>
  <si>
    <t>LA TELHAIE</t>
  </si>
  <si>
    <t>DAYON</t>
  </si>
  <si>
    <t>GUILLO</t>
  </si>
  <si>
    <t>LE BLEIZ</t>
  </si>
  <si>
    <t>LE BLEVEC</t>
  </si>
  <si>
    <t>VELOCE VANNES CYCLISME</t>
  </si>
  <si>
    <t>CRACH</t>
  </si>
  <si>
    <t>PLUNERET</t>
  </si>
  <si>
    <t>LANESTER</t>
  </si>
  <si>
    <t>ARZON</t>
  </si>
  <si>
    <t>LORIENT</t>
  </si>
  <si>
    <t>COLPO</t>
  </si>
  <si>
    <t>PLOUGOUMELEN</t>
  </si>
  <si>
    <t>PLUVIGNER</t>
  </si>
  <si>
    <t>LA GACILLY</t>
  </si>
  <si>
    <t>CLEGUEREC</t>
  </si>
  <si>
    <t>HENNEBONT</t>
  </si>
  <si>
    <t>PLESCOP</t>
  </si>
  <si>
    <t>LANVAUDAN</t>
  </si>
  <si>
    <t>QUESTEMBERT</t>
  </si>
  <si>
    <t>MONTERBLANC</t>
  </si>
  <si>
    <t>MISSIRIAC</t>
  </si>
  <si>
    <t>LANDEVANT</t>
  </si>
  <si>
    <t>PLOUAY</t>
  </si>
  <si>
    <t>ST Malo 3 Font</t>
  </si>
  <si>
    <t>PERSQUEN</t>
  </si>
  <si>
    <t>AURAY</t>
  </si>
  <si>
    <t>Chapelle Gaceline</t>
  </si>
  <si>
    <t>GUEHENNO</t>
  </si>
  <si>
    <t>MUZILLAC</t>
  </si>
  <si>
    <t>QUEVEN</t>
  </si>
  <si>
    <t>BIGNAN</t>
  </si>
  <si>
    <t>LES FORGES</t>
  </si>
  <si>
    <t>CALAN</t>
  </si>
  <si>
    <t>Ste Marie Redon</t>
  </si>
  <si>
    <t>Hennebont cyclisme</t>
  </si>
  <si>
    <t>EC Pluvignoise</t>
  </si>
  <si>
    <t>SAINT-GILDAS DE RHUYS</t>
  </si>
  <si>
    <t>D1</t>
  </si>
  <si>
    <t>D2</t>
  </si>
  <si>
    <t>D3</t>
  </si>
  <si>
    <t xml:space="preserve">PC 1 &amp; 2  </t>
  </si>
  <si>
    <t>PC 3 &amp; 4</t>
  </si>
  <si>
    <t>Jun</t>
  </si>
  <si>
    <t>Cad</t>
  </si>
  <si>
    <t>D17+</t>
  </si>
  <si>
    <t>D C &amp; M</t>
  </si>
  <si>
    <t>Ecoles</t>
  </si>
  <si>
    <t>UCL Hennebont</t>
  </si>
  <si>
    <t>Route   -  1ère Cat</t>
  </si>
  <si>
    <t>Route  -  2ème Cat</t>
  </si>
  <si>
    <t>Route  -  3ème Cat</t>
  </si>
  <si>
    <t>Route  - Pass'cycl D1 &amp; D2</t>
  </si>
  <si>
    <t>Route - Pass'cycl D3 &amp; D4</t>
  </si>
  <si>
    <t>Route  -  Juniors</t>
  </si>
  <si>
    <t>Route  -  Cadets</t>
  </si>
  <si>
    <t>Route  -  Minimes</t>
  </si>
  <si>
    <t>Route - Ecoles de cyclisme</t>
  </si>
  <si>
    <t>Route  -  Dames 17 &amp; +</t>
  </si>
  <si>
    <t>Route - Dames Minimes &amp; Cadettes</t>
  </si>
  <si>
    <t>Coupe CD56</t>
  </si>
  <si>
    <t>PLOUAY Découverte</t>
  </si>
  <si>
    <t>Nicolas</t>
  </si>
  <si>
    <t>CHARLES</t>
  </si>
  <si>
    <t>Enzo</t>
  </si>
  <si>
    <t>Alexis</t>
  </si>
  <si>
    <t>Ewen</t>
  </si>
  <si>
    <t>Axel</t>
  </si>
  <si>
    <t>ROUSSEL</t>
  </si>
  <si>
    <t>Malo</t>
  </si>
  <si>
    <t>ROY</t>
  </si>
  <si>
    <t>Thibault</t>
  </si>
  <si>
    <t>Olivier</t>
  </si>
  <si>
    <t>TAUPONT CYCLISME</t>
  </si>
  <si>
    <t>DANET</t>
  </si>
  <si>
    <t>Marc</t>
  </si>
  <si>
    <t>Damien</t>
  </si>
  <si>
    <t>Adrien</t>
  </si>
  <si>
    <t>David</t>
  </si>
  <si>
    <t>ESCAMA</t>
  </si>
  <si>
    <t>Benjamin</t>
  </si>
  <si>
    <t>KERSUZAN</t>
  </si>
  <si>
    <t>Frédéric</t>
  </si>
  <si>
    <t>Christophe</t>
  </si>
  <si>
    <t>Yann</t>
  </si>
  <si>
    <t>MOREL</t>
  </si>
  <si>
    <t>Luc</t>
  </si>
  <si>
    <t>MERVEILLEUX</t>
  </si>
  <si>
    <t>Richard</t>
  </si>
  <si>
    <t>UC PAYS DE JOSSELIN</t>
  </si>
  <si>
    <t>Frédérique</t>
  </si>
  <si>
    <t>Fabien</t>
  </si>
  <si>
    <t>Yohan</t>
  </si>
  <si>
    <t>Tony</t>
  </si>
  <si>
    <t>Eddy</t>
  </si>
  <si>
    <t>Raphaël</t>
  </si>
  <si>
    <t>Thomas</t>
  </si>
  <si>
    <t>GERMAIN</t>
  </si>
  <si>
    <t>Kylian</t>
  </si>
  <si>
    <t>Pierre</t>
  </si>
  <si>
    <t>Julian</t>
  </si>
  <si>
    <t>UC ALREENNE</t>
  </si>
  <si>
    <t>HORPIN RAMPAL</t>
  </si>
  <si>
    <t>Maël</t>
  </si>
  <si>
    <t>DESLANDES</t>
  </si>
  <si>
    <t>Maxime</t>
  </si>
  <si>
    <t>Lionel</t>
  </si>
  <si>
    <t>LE NY</t>
  </si>
  <si>
    <t>Jean-Louis</t>
  </si>
  <si>
    <t>CHEVAL</t>
  </si>
  <si>
    <t>Aurélien</t>
  </si>
  <si>
    <t>US LA GACILLY CYCLISME</t>
  </si>
  <si>
    <t>BERCHE</t>
  </si>
  <si>
    <t>Pierre-Antoine</t>
  </si>
  <si>
    <t>Classement par points - clubs CA57</t>
  </si>
  <si>
    <t>Marie</t>
  </si>
  <si>
    <t>ACP BAUD</t>
  </si>
  <si>
    <t>UC AURAY</t>
  </si>
  <si>
    <t>VC BELLE-ILLOISE</t>
  </si>
  <si>
    <t>VC LANGUIDIC</t>
  </si>
  <si>
    <t>LE PORH</t>
  </si>
  <si>
    <t>Romain</t>
  </si>
  <si>
    <t>AUFORT</t>
  </si>
  <si>
    <t>HAYE</t>
  </si>
  <si>
    <t>Baptiste</t>
  </si>
  <si>
    <t>LE GUEVEL</t>
  </si>
  <si>
    <t>MICHELIN</t>
  </si>
  <si>
    <t>Antoine</t>
  </si>
  <si>
    <t>ROUSSEAU</t>
  </si>
  <si>
    <t>Mathis</t>
  </si>
  <si>
    <t>URIEN</t>
  </si>
  <si>
    <t>Germain</t>
  </si>
  <si>
    <t>LE MOUEL</t>
  </si>
  <si>
    <t>Alan</t>
  </si>
  <si>
    <t>MOREAC</t>
  </si>
  <si>
    <t>JEHANNO</t>
  </si>
  <si>
    <t>Mario</t>
  </si>
  <si>
    <t>TREGOUET</t>
  </si>
  <si>
    <t>Maurene</t>
  </si>
  <si>
    <t>Mériane</t>
  </si>
  <si>
    <t>VACHEY</t>
  </si>
  <si>
    <t>Loreleï</t>
  </si>
  <si>
    <t>Erell</t>
  </si>
  <si>
    <t>Julien</t>
  </si>
  <si>
    <t>VC PONTIVY</t>
  </si>
  <si>
    <t>Typhaine</t>
  </si>
  <si>
    <t>Ludivine</t>
  </si>
  <si>
    <t>Fanny</t>
  </si>
  <si>
    <t>Théo</t>
  </si>
  <si>
    <t>GROUSSET</t>
  </si>
  <si>
    <t>Patrick</t>
  </si>
  <si>
    <t>LE CROM</t>
  </si>
  <si>
    <t>Victor</t>
  </si>
  <si>
    <t>HELLO</t>
  </si>
  <si>
    <t>RIBLER</t>
  </si>
  <si>
    <t>Romuald</t>
  </si>
  <si>
    <t>UCP JOSSELIN</t>
  </si>
  <si>
    <t>LHUMEAU</t>
  </si>
  <si>
    <t>VC PAYS DE LORIENT</t>
  </si>
  <si>
    <t>Sébastien</t>
  </si>
  <si>
    <t>Vincent</t>
  </si>
  <si>
    <t>SERO</t>
  </si>
  <si>
    <t>Yohann</t>
  </si>
  <si>
    <t>JEGAT</t>
  </si>
  <si>
    <t>TINTINGER</t>
  </si>
  <si>
    <t>RIVALLAIN</t>
  </si>
  <si>
    <t>Hugo</t>
  </si>
  <si>
    <t>DUVAL</t>
  </si>
  <si>
    <t>JOUANNO</t>
  </si>
  <si>
    <t>GILLET</t>
  </si>
  <si>
    <t>CANNO</t>
  </si>
  <si>
    <t>UC INGUINIEL</t>
  </si>
  <si>
    <t>MORICE</t>
  </si>
  <si>
    <t>Amandine</t>
  </si>
  <si>
    <t>Marion</t>
  </si>
  <si>
    <t>Noëmie</t>
  </si>
  <si>
    <t>Gaëlle</t>
  </si>
  <si>
    <t>UCK VANNES</t>
  </si>
  <si>
    <t>Camille</t>
  </si>
  <si>
    <t>LAVENANT</t>
  </si>
  <si>
    <t>LE CAM</t>
  </si>
  <si>
    <t>PASCO</t>
  </si>
  <si>
    <t>TEISSEIRE</t>
  </si>
  <si>
    <t>QUENDO</t>
  </si>
  <si>
    <t>Yoann</t>
  </si>
  <si>
    <t>Timothée</t>
  </si>
  <si>
    <t>Brendan</t>
  </si>
  <si>
    <t>Valentin</t>
  </si>
  <si>
    <t>Clément</t>
  </si>
  <si>
    <t>Gwendal</t>
  </si>
  <si>
    <t>CADORET</t>
  </si>
  <si>
    <t>Paul</t>
  </si>
  <si>
    <t>Théotime</t>
  </si>
  <si>
    <t>CONAN</t>
  </si>
  <si>
    <t>VC BELLILOIS</t>
  </si>
  <si>
    <t>Guerlain</t>
  </si>
  <si>
    <t>Ludovic</t>
  </si>
  <si>
    <t>LHOPITAULT</t>
  </si>
  <si>
    <t>LANGLO</t>
  </si>
  <si>
    <t>Margaux</t>
  </si>
  <si>
    <t>Morgane</t>
  </si>
  <si>
    <t>Manon</t>
  </si>
  <si>
    <t>Coraly</t>
  </si>
  <si>
    <t>Champ CD 56</t>
  </si>
  <si>
    <t>MOUELLIC</t>
  </si>
  <si>
    <t>Justin</t>
  </si>
  <si>
    <t>UCP PLOUAY</t>
  </si>
  <si>
    <t>LETELLIER</t>
  </si>
  <si>
    <t>Nathan</t>
  </si>
  <si>
    <t>Tim</t>
  </si>
  <si>
    <t>Gaëlig</t>
  </si>
  <si>
    <t>Simon</t>
  </si>
  <si>
    <t>BRIAND</t>
  </si>
  <si>
    <t>Killian</t>
  </si>
  <si>
    <t>OLLIVIER</t>
  </si>
  <si>
    <t>LELIEVRE</t>
  </si>
  <si>
    <t>Ronan</t>
  </si>
  <si>
    <t>PROD'HOMME</t>
  </si>
  <si>
    <t>Florian</t>
  </si>
  <si>
    <t xml:space="preserve">SINNER </t>
  </si>
  <si>
    <t xml:space="preserve">Christophe </t>
  </si>
  <si>
    <t>JAN</t>
  </si>
  <si>
    <t>MADEC</t>
  </si>
  <si>
    <t>VC PONTIVYEN</t>
  </si>
  <si>
    <t>LE FALHER</t>
  </si>
  <si>
    <t>Erwan</t>
  </si>
  <si>
    <t>TOMASSACCI</t>
  </si>
  <si>
    <t>HOCINE</t>
  </si>
  <si>
    <t>Lucas</t>
  </si>
  <si>
    <t>JARNO</t>
  </si>
  <si>
    <t>COZIC</t>
  </si>
  <si>
    <t>HENNEBONT CYLISME</t>
  </si>
  <si>
    <t>JUBIN</t>
  </si>
  <si>
    <t>RICHARD</t>
  </si>
  <si>
    <t>Mickaël</t>
  </si>
  <si>
    <t>SALIOU</t>
  </si>
  <si>
    <t>VS DE RHUYS</t>
  </si>
  <si>
    <t>JOSSE</t>
  </si>
  <si>
    <t>Kévin</t>
  </si>
  <si>
    <t>BELLON</t>
  </si>
  <si>
    <t>Patrice</t>
  </si>
  <si>
    <t>AC QUESTEMBERT</t>
  </si>
  <si>
    <t>Charles</t>
  </si>
  <si>
    <t>CAMBAUD PINON</t>
  </si>
  <si>
    <t>FRANCOIS</t>
  </si>
  <si>
    <t>Titouan</t>
  </si>
  <si>
    <t>HALLEGUEN</t>
  </si>
  <si>
    <t>Mathieu</t>
  </si>
  <si>
    <t>DELANOE</t>
  </si>
  <si>
    <t>CHOFFAT</t>
  </si>
  <si>
    <t>Séverine</t>
  </si>
  <si>
    <t>CORLAY LE BARON</t>
  </si>
  <si>
    <t>Maëva</t>
  </si>
  <si>
    <t>LECLERCQ</t>
  </si>
  <si>
    <t>Mélanie</t>
  </si>
  <si>
    <t>FANEN</t>
  </si>
  <si>
    <t>ARZ</t>
  </si>
  <si>
    <t>PERRET</t>
  </si>
  <si>
    <t>ROBIC</t>
  </si>
  <si>
    <t>AMISSE</t>
  </si>
  <si>
    <t>Sylvain</t>
  </si>
  <si>
    <t>QUELARD</t>
  </si>
  <si>
    <t>Tanguy</t>
  </si>
  <si>
    <t>RIOU</t>
  </si>
  <si>
    <t>Philippe</t>
  </si>
  <si>
    <t>FLEURY</t>
  </si>
  <si>
    <t>Jean Baptiste</t>
  </si>
  <si>
    <t>NICOL</t>
  </si>
  <si>
    <t>GUERILLON</t>
  </si>
  <si>
    <t>US LA GACILLY CYC.</t>
  </si>
  <si>
    <t>TIGEOT</t>
  </si>
  <si>
    <t>MELEUC</t>
  </si>
  <si>
    <t>DANILO</t>
  </si>
  <si>
    <t>Alain</t>
  </si>
  <si>
    <t>TREHIN</t>
  </si>
  <si>
    <t>Christian</t>
  </si>
  <si>
    <t>BAUDET</t>
  </si>
  <si>
    <t>Gwenaël</t>
  </si>
  <si>
    <t>EUZENOT</t>
  </si>
  <si>
    <t>Hervé</t>
  </si>
  <si>
    <t>TEAM ARCA FILMS</t>
  </si>
  <si>
    <t>JAMBOU</t>
  </si>
  <si>
    <t>CHASSEURS DE GOURIN</t>
  </si>
  <si>
    <t>Fabrice</t>
  </si>
  <si>
    <t>LE GROS</t>
  </si>
  <si>
    <t>TOUBAIEWSKI</t>
  </si>
  <si>
    <t>François</t>
  </si>
  <si>
    <t>GALLAIS</t>
  </si>
  <si>
    <t>Thierry</t>
  </si>
  <si>
    <t>MOREAU</t>
  </si>
  <si>
    <t>PALLIERNE</t>
  </si>
  <si>
    <t>Bruno</t>
  </si>
  <si>
    <t>HERCOUET</t>
  </si>
  <si>
    <t>Jean</t>
  </si>
  <si>
    <t>LE CALVE</t>
  </si>
  <si>
    <t>DUFRIEN</t>
  </si>
  <si>
    <t>RICHEUX</t>
  </si>
  <si>
    <t>Youen</t>
  </si>
  <si>
    <t>US LA GACILLY CYCL.</t>
  </si>
  <si>
    <t>LE VIGOUROUX</t>
  </si>
  <si>
    <t>LE GUILLANT</t>
  </si>
  <si>
    <t>LE PENNEC</t>
  </si>
  <si>
    <t>Guérand</t>
  </si>
  <si>
    <t>BAUCHE</t>
  </si>
  <si>
    <t>BERTIN</t>
  </si>
  <si>
    <t>Alexandre</t>
  </si>
  <si>
    <t>STEVANT</t>
  </si>
  <si>
    <t>PEDRAULT</t>
  </si>
  <si>
    <t>TANGUY</t>
  </si>
  <si>
    <t>Quentin</t>
  </si>
  <si>
    <t>LE MAT</t>
  </si>
  <si>
    <t>LE BARS BRESSON</t>
  </si>
  <si>
    <t>Marius</t>
  </si>
  <si>
    <t>ZIELINSKI</t>
  </si>
  <si>
    <t>Piotr</t>
  </si>
  <si>
    <t>POILVET</t>
  </si>
  <si>
    <t>LOREAU</t>
  </si>
  <si>
    <t>LE GALUDEC</t>
  </si>
  <si>
    <t>Louis</t>
  </si>
  <si>
    <t>LE BARBIER</t>
  </si>
  <si>
    <t>Loïc</t>
  </si>
  <si>
    <t>MASSE</t>
  </si>
  <si>
    <t>Steven</t>
  </si>
  <si>
    <t>Guénolé</t>
  </si>
  <si>
    <t>LE MEYEC</t>
  </si>
  <si>
    <t>Arnaud</t>
  </si>
  <si>
    <t>LOISEL</t>
  </si>
  <si>
    <t>VC GOLFE PLOEREN</t>
  </si>
  <si>
    <t>HAVART</t>
  </si>
  <si>
    <t>Jean-Pierre</t>
  </si>
  <si>
    <t>SANS CLUB</t>
  </si>
  <si>
    <t>LEVEQUE</t>
  </si>
</sst>
</file>

<file path=xl/styles.xml><?xml version="1.0" encoding="utf-8"?>
<styleSheet xmlns="http://schemas.openxmlformats.org/spreadsheetml/2006/main">
  <numFmts count="1">
    <numFmt numFmtId="164" formatCode="000000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b/>
      <sz val="20"/>
      <color theme="1"/>
      <name val="Calibri"/>
      <family val="2"/>
      <scheme val="minor"/>
    </font>
    <font>
      <b/>
      <u/>
      <sz val="10"/>
      <name val="Comic Sans MS"/>
      <family val="4"/>
    </font>
    <font>
      <b/>
      <i/>
      <u/>
      <sz val="14"/>
      <color theme="1"/>
      <name val="Calibri"/>
      <family val="2"/>
      <scheme val="minor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i/>
      <sz val="12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name val="Comic Sans MS"/>
      <family val="4"/>
    </font>
    <font>
      <b/>
      <sz val="8"/>
      <color theme="1"/>
      <name val="Calibri"/>
      <family val="2"/>
      <scheme val="minor"/>
    </font>
    <font>
      <sz val="10"/>
      <name val="Arial Black"/>
      <family val="2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Fill="1"/>
    <xf numFmtId="0" fontId="2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/>
    <xf numFmtId="0" fontId="2" fillId="2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Fill="1"/>
    <xf numFmtId="0" fontId="2" fillId="2" borderId="0" xfId="0" applyFont="1" applyFill="1"/>
    <xf numFmtId="0" fontId="4" fillId="0" borderId="0" xfId="0" applyFont="1"/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6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quotePrefix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14" fillId="4" borderId="6" xfId="0" applyFont="1" applyFill="1" applyBorder="1"/>
    <xf numFmtId="0" fontId="0" fillId="4" borderId="6" xfId="0" applyFill="1" applyBorder="1" applyAlignment="1">
      <alignment horizontal="center"/>
    </xf>
    <xf numFmtId="0" fontId="13" fillId="0" borderId="22" xfId="0" applyFont="1" applyFill="1" applyBorder="1" applyAlignment="1">
      <alignment horizontal="left"/>
    </xf>
    <xf numFmtId="0" fontId="15" fillId="4" borderId="6" xfId="0" applyFont="1" applyFill="1" applyBorder="1"/>
    <xf numFmtId="0" fontId="16" fillId="4" borderId="6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24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0" fillId="0" borderId="26" xfId="0" applyFont="1" applyFill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0" fillId="0" borderId="0" xfId="0" applyFill="1" applyBorder="1"/>
    <xf numFmtId="0" fontId="13" fillId="4" borderId="20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2" fillId="2" borderId="12" xfId="0" applyFont="1" applyFill="1" applyBorder="1"/>
    <xf numFmtId="0" fontId="11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20" fillId="6" borderId="18" xfId="0" applyNumberFormat="1" applyFont="1" applyFill="1" applyBorder="1" applyAlignment="1">
      <alignment horizontal="center"/>
    </xf>
    <xf numFmtId="0" fontId="21" fillId="6" borderId="20" xfId="0" applyFont="1" applyFill="1" applyBorder="1" applyAlignment="1">
      <alignment horizontal="centerContinuous"/>
    </xf>
    <xf numFmtId="0" fontId="22" fillId="6" borderId="25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Continuous"/>
    </xf>
    <xf numFmtId="0" fontId="5" fillId="6" borderId="6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Continuous"/>
    </xf>
    <xf numFmtId="14" fontId="20" fillId="6" borderId="19" xfId="0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Continuous"/>
    </xf>
    <xf numFmtId="0" fontId="5" fillId="6" borderId="29" xfId="0" applyFont="1" applyFill="1" applyBorder="1" applyAlignment="1">
      <alignment horizontal="centerContinuous"/>
    </xf>
    <xf numFmtId="0" fontId="22" fillId="6" borderId="29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Continuous"/>
    </xf>
    <xf numFmtId="14" fontId="20" fillId="6" borderId="18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3" fillId="6" borderId="19" xfId="0" applyFont="1" applyFill="1" applyBorder="1"/>
    <xf numFmtId="0" fontId="23" fillId="6" borderId="18" xfId="0" applyFont="1" applyFill="1" applyBorder="1"/>
    <xf numFmtId="0" fontId="2" fillId="6" borderId="20" xfId="0" applyFont="1" applyFill="1" applyBorder="1"/>
    <xf numFmtId="0" fontId="24" fillId="6" borderId="25" xfId="0" applyFont="1" applyFill="1" applyBorder="1" applyAlignment="1">
      <alignment horizontal="left"/>
    </xf>
    <xf numFmtId="0" fontId="23" fillId="6" borderId="29" xfId="0" applyFont="1" applyFill="1" applyBorder="1"/>
    <xf numFmtId="0" fontId="2" fillId="6" borderId="27" xfId="0" applyFont="1" applyFill="1" applyBorder="1"/>
    <xf numFmtId="0" fontId="2" fillId="6" borderId="19" xfId="0" applyFont="1" applyFill="1" applyBorder="1"/>
    <xf numFmtId="0" fontId="2" fillId="6" borderId="29" xfId="0" applyFont="1" applyFill="1" applyBorder="1"/>
    <xf numFmtId="0" fontId="5" fillId="6" borderId="17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2" fillId="6" borderId="25" xfId="0" applyFont="1" applyFill="1" applyBorder="1" applyAlignment="1">
      <alignment horizontal="left"/>
    </xf>
    <xf numFmtId="14" fontId="20" fillId="6" borderId="20" xfId="0" applyNumberFormat="1" applyFont="1" applyFill="1" applyBorder="1" applyAlignment="1">
      <alignment horizontal="center"/>
    </xf>
    <xf numFmtId="0" fontId="22" fillId="6" borderId="27" xfId="0" applyFont="1" applyFill="1" applyBorder="1" applyAlignment="1">
      <alignment horizontal="center"/>
    </xf>
    <xf numFmtId="0" fontId="12" fillId="7" borderId="18" xfId="0" applyFont="1" applyFill="1" applyBorder="1"/>
    <xf numFmtId="0" fontId="12" fillId="7" borderId="19" xfId="0" applyFont="1" applyFill="1" applyBorder="1"/>
    <xf numFmtId="0" fontId="5" fillId="7" borderId="20" xfId="0" applyFont="1" applyFill="1" applyBorder="1" applyAlignment="1">
      <alignment horizontal="left"/>
    </xf>
    <xf numFmtId="0" fontId="25" fillId="6" borderId="18" xfId="0" applyFont="1" applyFill="1" applyBorder="1" applyAlignment="1">
      <alignment horizontal="centerContinuous"/>
    </xf>
    <xf numFmtId="0" fontId="25" fillId="6" borderId="20" xfId="0" applyFont="1" applyFill="1" applyBorder="1" applyAlignment="1">
      <alignment horizontal="centerContinuous"/>
    </xf>
    <xf numFmtId="0" fontId="25" fillId="6" borderId="19" xfId="0" applyFont="1" applyFill="1" applyBorder="1" applyAlignment="1">
      <alignment horizontal="centerContinuous"/>
    </xf>
    <xf numFmtId="0" fontId="26" fillId="6" borderId="27" xfId="0" applyFont="1" applyFill="1" applyBorder="1" applyAlignment="1">
      <alignment horizontal="centerContinuous"/>
    </xf>
    <xf numFmtId="15" fontId="26" fillId="6" borderId="29" xfId="0" applyNumberFormat="1" applyFont="1" applyFill="1" applyBorder="1" applyAlignment="1">
      <alignment horizontal="centerContinuous"/>
    </xf>
    <xf numFmtId="0" fontId="26" fillId="6" borderId="29" xfId="0" applyFont="1" applyFill="1" applyBorder="1" applyAlignment="1">
      <alignment horizontal="centerContinuous"/>
    </xf>
    <xf numFmtId="0" fontId="2" fillId="2" borderId="39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3" borderId="44" xfId="0" applyNumberFormat="1" applyFont="1" applyFill="1" applyBorder="1" applyAlignment="1">
      <alignment horizontal="center"/>
    </xf>
    <xf numFmtId="1" fontId="5" fillId="3" borderId="45" xfId="0" applyNumberFormat="1" applyFont="1" applyFill="1" applyBorder="1" applyAlignment="1">
      <alignment horizontal="center"/>
    </xf>
    <xf numFmtId="1" fontId="5" fillId="3" borderId="46" xfId="0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left"/>
    </xf>
    <xf numFmtId="164" fontId="28" fillId="0" borderId="0" xfId="0" applyNumberFormat="1" applyFont="1" applyBorder="1" applyAlignment="1">
      <alignment horizontal="center"/>
    </xf>
    <xf numFmtId="15" fontId="29" fillId="6" borderId="25" xfId="0" applyNumberFormat="1" applyFont="1" applyFill="1" applyBorder="1" applyAlignment="1">
      <alignment horizontal="centerContinuous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center"/>
    </xf>
    <xf numFmtId="0" fontId="23" fillId="6" borderId="17" xfId="0" applyFont="1" applyFill="1" applyBorder="1"/>
    <xf numFmtId="0" fontId="5" fillId="5" borderId="29" xfId="0" applyFont="1" applyFill="1" applyBorder="1" applyAlignment="1">
      <alignment horizontal="center"/>
    </xf>
    <xf numFmtId="0" fontId="2" fillId="6" borderId="17" xfId="0" applyFont="1" applyFill="1" applyBorder="1"/>
    <xf numFmtId="0" fontId="5" fillId="5" borderId="27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right"/>
    </xf>
    <xf numFmtId="0" fontId="21" fillId="6" borderId="5" xfId="0" applyFont="1" applyFill="1" applyBorder="1" applyAlignment="1">
      <alignment horizontal="centerContinuous"/>
    </xf>
    <xf numFmtId="0" fontId="22" fillId="6" borderId="5" xfId="0" applyFont="1" applyFill="1" applyBorder="1" applyAlignment="1">
      <alignment horizontal="center"/>
    </xf>
    <xf numFmtId="15" fontId="29" fillId="6" borderId="17" xfId="0" applyNumberFormat="1" applyFont="1" applyFill="1" applyBorder="1" applyAlignment="1">
      <alignment horizontal="centerContinuous"/>
    </xf>
    <xf numFmtId="0" fontId="26" fillId="6" borderId="17" xfId="0" applyFont="1" applyFill="1" applyBorder="1" applyAlignment="1">
      <alignment horizontal="centerContinuous"/>
    </xf>
    <xf numFmtId="15" fontId="26" fillId="6" borderId="17" xfId="0" applyNumberFormat="1" applyFont="1" applyFill="1" applyBorder="1" applyAlignment="1">
      <alignment horizontal="centerContinuous"/>
    </xf>
    <xf numFmtId="0" fontId="26" fillId="6" borderId="15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pri&#233;taire\Downloads\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zoomScaleNormal="100" workbookViewId="0">
      <selection activeCell="A4" sqref="A4:R11"/>
    </sheetView>
  </sheetViews>
  <sheetFormatPr baseColWidth="10" defaultRowHeight="15"/>
  <cols>
    <col min="1" max="1" width="17.5703125" customWidth="1"/>
    <col min="2" max="2" width="16.140625" customWidth="1"/>
    <col min="3" max="3" width="25.7109375" customWidth="1"/>
    <col min="4" max="4" width="10" customWidth="1"/>
    <col min="5" max="5" width="6.42578125" customWidth="1"/>
    <col min="6" max="6" width="9.5703125" customWidth="1"/>
    <col min="7" max="7" width="7.140625" customWidth="1"/>
    <col min="8" max="8" width="10.28515625" customWidth="1"/>
    <col min="9" max="9" width="7" customWidth="1"/>
    <col min="10" max="10" width="10" customWidth="1"/>
    <col min="11" max="11" width="6.85546875" customWidth="1"/>
    <col min="12" max="12" width="9.5703125" customWidth="1"/>
    <col min="13" max="13" width="7" customWidth="1"/>
    <col min="14" max="14" width="8.28515625" customWidth="1"/>
    <col min="15" max="15" width="8.42578125" customWidth="1"/>
    <col min="16" max="16" width="8.28515625" customWidth="1"/>
    <col min="17" max="17" width="8.7109375" customWidth="1"/>
    <col min="18" max="18" width="10.7109375" customWidth="1"/>
  </cols>
  <sheetData>
    <row r="1" spans="1:24" s="2" customFormat="1" ht="16.5">
      <c r="A1" s="118"/>
      <c r="B1" s="117"/>
      <c r="C1" s="119"/>
      <c r="D1" s="78">
        <v>42849</v>
      </c>
      <c r="E1" s="72"/>
      <c r="F1" s="66">
        <v>42880</v>
      </c>
      <c r="G1" s="74"/>
      <c r="H1" s="73">
        <v>42914</v>
      </c>
      <c r="I1" s="72"/>
      <c r="J1" s="66">
        <v>42957</v>
      </c>
      <c r="K1" s="74"/>
      <c r="L1" s="73">
        <v>42987</v>
      </c>
      <c r="M1" s="72"/>
      <c r="N1" s="133" t="s">
        <v>0</v>
      </c>
      <c r="O1" s="134"/>
      <c r="P1" s="135" t="s">
        <v>0</v>
      </c>
      <c r="Q1" s="135"/>
      <c r="R1" s="140" t="s">
        <v>1</v>
      </c>
    </row>
    <row r="2" spans="1:24" s="2" customFormat="1" ht="25.5" thickBot="1">
      <c r="A2" s="120" t="s">
        <v>130</v>
      </c>
      <c r="B2" s="121"/>
      <c r="C2" s="122"/>
      <c r="D2" s="68" t="s">
        <v>87</v>
      </c>
      <c r="E2" s="75"/>
      <c r="F2" s="68" t="s">
        <v>88</v>
      </c>
      <c r="G2" s="77"/>
      <c r="H2" s="76" t="s">
        <v>89</v>
      </c>
      <c r="I2" s="75"/>
      <c r="J2" s="68" t="s">
        <v>90</v>
      </c>
      <c r="K2" s="77"/>
      <c r="L2" s="71" t="s">
        <v>91</v>
      </c>
      <c r="M2" s="69"/>
      <c r="N2" s="168" t="s">
        <v>284</v>
      </c>
      <c r="O2" s="136"/>
      <c r="P2" s="137" t="s">
        <v>141</v>
      </c>
      <c r="Q2" s="138"/>
      <c r="R2" s="141" t="s">
        <v>2</v>
      </c>
    </row>
    <row r="3" spans="1:24" s="4" customFormat="1" ht="17.25" thickBot="1">
      <c r="A3" s="61" t="s">
        <v>3</v>
      </c>
      <c r="B3" s="61" t="s">
        <v>4</v>
      </c>
      <c r="C3" s="79" t="s">
        <v>5</v>
      </c>
      <c r="D3" s="82" t="s">
        <v>6</v>
      </c>
      <c r="E3" s="83" t="s">
        <v>1</v>
      </c>
      <c r="F3" s="82" t="s">
        <v>6</v>
      </c>
      <c r="G3" s="83" t="s">
        <v>1</v>
      </c>
      <c r="H3" s="82" t="s">
        <v>6</v>
      </c>
      <c r="I3" s="83" t="s">
        <v>1</v>
      </c>
      <c r="J3" s="103" t="s">
        <v>6</v>
      </c>
      <c r="K3" s="150" t="s">
        <v>1</v>
      </c>
      <c r="L3" s="89" t="s">
        <v>6</v>
      </c>
      <c r="M3" s="90" t="s">
        <v>1</v>
      </c>
      <c r="N3" s="63" t="s">
        <v>6</v>
      </c>
      <c r="O3" s="63" t="s">
        <v>1</v>
      </c>
      <c r="P3" s="63" t="s">
        <v>6</v>
      </c>
      <c r="Q3" s="126" t="s">
        <v>1</v>
      </c>
      <c r="R3" s="146" t="s">
        <v>7</v>
      </c>
    </row>
    <row r="4" spans="1:24" s="2" customFormat="1" ht="16.5" customHeight="1">
      <c r="A4" s="5" t="s">
        <v>57</v>
      </c>
      <c r="B4" s="5" t="s">
        <v>224</v>
      </c>
      <c r="C4" s="80" t="s">
        <v>10</v>
      </c>
      <c r="D4" s="84">
        <v>1</v>
      </c>
      <c r="E4" s="85">
        <v>20</v>
      </c>
      <c r="F4" s="84"/>
      <c r="G4" s="85"/>
      <c r="H4" s="84"/>
      <c r="I4" s="85"/>
      <c r="J4" s="93"/>
      <c r="K4" s="94"/>
      <c r="L4" s="81"/>
      <c r="M4" s="5"/>
      <c r="N4" s="81">
        <v>3</v>
      </c>
      <c r="O4" s="85">
        <v>14</v>
      </c>
      <c r="P4" s="84"/>
      <c r="Q4" s="80"/>
      <c r="R4" s="145">
        <f t="shared" ref="R4:R11" si="0">E4+G4+I4+K4+M4+O4+Q4</f>
        <v>34</v>
      </c>
      <c r="T4" s="7"/>
      <c r="U4" s="7"/>
      <c r="V4" s="7"/>
      <c r="W4" s="8"/>
      <c r="X4" s="8"/>
    </row>
    <row r="5" spans="1:24" s="2" customFormat="1" ht="16.5" customHeight="1">
      <c r="A5" s="5" t="s">
        <v>394</v>
      </c>
      <c r="B5" s="5" t="s">
        <v>395</v>
      </c>
      <c r="C5" s="80" t="s">
        <v>239</v>
      </c>
      <c r="D5" s="84"/>
      <c r="E5" s="85"/>
      <c r="F5" s="84"/>
      <c r="G5" s="85"/>
      <c r="H5" s="84">
        <v>1</v>
      </c>
      <c r="I5" s="85">
        <v>20</v>
      </c>
      <c r="J5" s="163">
        <v>8</v>
      </c>
      <c r="K5" s="164">
        <v>3</v>
      </c>
      <c r="L5" s="81"/>
      <c r="M5" s="5"/>
      <c r="N5" s="81"/>
      <c r="O5" s="85"/>
      <c r="P5" s="84"/>
      <c r="Q5" s="80"/>
      <c r="R5" s="145">
        <f t="shared" si="0"/>
        <v>23</v>
      </c>
      <c r="T5" s="7"/>
      <c r="U5" s="7"/>
      <c r="V5" s="7"/>
      <c r="W5" s="8"/>
      <c r="X5" s="8"/>
    </row>
    <row r="6" spans="1:24" s="2" customFormat="1" ht="16.5" customHeight="1">
      <c r="A6" s="5" t="s">
        <v>238</v>
      </c>
      <c r="B6" s="5" t="s">
        <v>240</v>
      </c>
      <c r="C6" s="80" t="s">
        <v>239</v>
      </c>
      <c r="D6" s="84"/>
      <c r="E6" s="85"/>
      <c r="F6" s="84"/>
      <c r="G6" s="85"/>
      <c r="H6" s="84"/>
      <c r="I6" s="85"/>
      <c r="J6" s="84"/>
      <c r="K6" s="85"/>
      <c r="L6" s="81"/>
      <c r="M6" s="5"/>
      <c r="N6" s="81">
        <v>1</v>
      </c>
      <c r="O6" s="85">
        <v>20</v>
      </c>
      <c r="P6" s="84"/>
      <c r="Q6" s="80"/>
      <c r="R6" s="143">
        <f t="shared" si="0"/>
        <v>20</v>
      </c>
      <c r="T6" s="7"/>
      <c r="U6" s="7"/>
      <c r="V6" s="7"/>
      <c r="W6" s="8"/>
      <c r="X6" s="8"/>
    </row>
    <row r="7" spans="1:24" s="2" customFormat="1" ht="16.5">
      <c r="A7" s="5" t="s">
        <v>327</v>
      </c>
      <c r="B7" s="5" t="s">
        <v>328</v>
      </c>
      <c r="C7" s="80" t="s">
        <v>239</v>
      </c>
      <c r="D7" s="84"/>
      <c r="E7" s="85"/>
      <c r="F7" s="84">
        <v>3</v>
      </c>
      <c r="G7" s="85">
        <v>14</v>
      </c>
      <c r="H7" s="84"/>
      <c r="I7" s="85"/>
      <c r="J7" s="84"/>
      <c r="K7" s="85"/>
      <c r="L7" s="81"/>
      <c r="M7" s="5"/>
      <c r="N7" s="81"/>
      <c r="O7" s="85"/>
      <c r="P7" s="84"/>
      <c r="Q7" s="80"/>
      <c r="R7" s="143">
        <f t="shared" si="0"/>
        <v>14</v>
      </c>
      <c r="S7" s="8"/>
      <c r="T7" s="7"/>
      <c r="U7" s="7"/>
      <c r="V7" s="7"/>
      <c r="W7" s="8"/>
      <c r="X7" s="8"/>
    </row>
    <row r="8" spans="1:24" s="2" customFormat="1" ht="16.5">
      <c r="A8" s="5" t="s">
        <v>396</v>
      </c>
      <c r="B8" s="5" t="s">
        <v>277</v>
      </c>
      <c r="C8" s="80" t="s">
        <v>10</v>
      </c>
      <c r="D8" s="84"/>
      <c r="E8" s="85"/>
      <c r="F8" s="84"/>
      <c r="G8" s="85"/>
      <c r="H8" s="84">
        <v>4</v>
      </c>
      <c r="I8" s="85">
        <v>11</v>
      </c>
      <c r="J8" s="84"/>
      <c r="K8" s="85"/>
      <c r="L8" s="81"/>
      <c r="M8" s="5"/>
      <c r="N8" s="81"/>
      <c r="O8" s="85"/>
      <c r="P8" s="84"/>
      <c r="Q8" s="80"/>
      <c r="R8" s="143">
        <f t="shared" si="0"/>
        <v>11</v>
      </c>
      <c r="T8" s="7"/>
      <c r="U8" s="7"/>
      <c r="V8" s="7"/>
      <c r="W8" s="8"/>
      <c r="X8" s="8"/>
    </row>
    <row r="9" spans="1:24" s="2" customFormat="1" ht="16.5">
      <c r="A9" s="5" t="s">
        <v>8</v>
      </c>
      <c r="B9" s="5" t="s">
        <v>241</v>
      </c>
      <c r="C9" s="80" t="s">
        <v>10</v>
      </c>
      <c r="D9" s="84">
        <v>8</v>
      </c>
      <c r="E9" s="85">
        <v>3</v>
      </c>
      <c r="F9" s="84"/>
      <c r="G9" s="85"/>
      <c r="H9" s="84"/>
      <c r="I9" s="85"/>
      <c r="J9" s="84">
        <v>6</v>
      </c>
      <c r="K9" s="85">
        <v>7</v>
      </c>
      <c r="L9" s="81"/>
      <c r="M9" s="5"/>
      <c r="N9" s="81"/>
      <c r="O9" s="85"/>
      <c r="P9" s="84"/>
      <c r="Q9" s="80"/>
      <c r="R9" s="143">
        <f t="shared" si="0"/>
        <v>10</v>
      </c>
      <c r="S9" s="8"/>
      <c r="T9" s="7"/>
      <c r="U9" s="7"/>
      <c r="V9" s="7"/>
      <c r="W9" s="8"/>
      <c r="X9" s="8"/>
    </row>
    <row r="10" spans="1:24" s="2" customFormat="1" ht="16.5">
      <c r="A10" s="5" t="s">
        <v>329</v>
      </c>
      <c r="B10" s="5" t="s">
        <v>277</v>
      </c>
      <c r="C10" s="80" t="s">
        <v>9</v>
      </c>
      <c r="D10" s="84"/>
      <c r="E10" s="85"/>
      <c r="F10" s="84">
        <v>6</v>
      </c>
      <c r="G10" s="85">
        <v>7</v>
      </c>
      <c r="H10" s="84"/>
      <c r="I10" s="85"/>
      <c r="J10" s="84"/>
      <c r="K10" s="85"/>
      <c r="L10" s="81"/>
      <c r="M10" s="5"/>
      <c r="N10" s="81"/>
      <c r="O10" s="85"/>
      <c r="P10" s="84"/>
      <c r="Q10" s="80"/>
      <c r="R10" s="143">
        <f t="shared" si="0"/>
        <v>7</v>
      </c>
    </row>
    <row r="11" spans="1:24" s="2" customFormat="1" ht="17.25" thickBot="1">
      <c r="A11" s="5" t="s">
        <v>397</v>
      </c>
      <c r="B11" s="5" t="s">
        <v>208</v>
      </c>
      <c r="C11" s="80" t="s">
        <v>239</v>
      </c>
      <c r="D11" s="86"/>
      <c r="E11" s="87"/>
      <c r="F11" s="86"/>
      <c r="G11" s="87"/>
      <c r="H11" s="86">
        <v>8</v>
      </c>
      <c r="I11" s="87">
        <v>3</v>
      </c>
      <c r="J11" s="86"/>
      <c r="K11" s="87"/>
      <c r="L11" s="92"/>
      <c r="M11" s="91"/>
      <c r="N11" s="88"/>
      <c r="O11" s="87"/>
      <c r="P11" s="86"/>
      <c r="Q11" s="139"/>
      <c r="R11" s="144">
        <f t="shared" si="0"/>
        <v>3</v>
      </c>
    </row>
    <row r="12" spans="1:24" s="8" customFormat="1" ht="24.95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9"/>
      <c r="M12" s="9"/>
      <c r="P12" s="2"/>
      <c r="Q12" s="2"/>
      <c r="R12" s="2"/>
    </row>
    <row r="13" spans="1:24" ht="26.25" thickTop="1" thickBot="1">
      <c r="E13" s="169" t="s">
        <v>74</v>
      </c>
      <c r="F13" s="170"/>
      <c r="G13" s="170"/>
      <c r="H13" s="170"/>
      <c r="I13" s="170"/>
      <c r="J13" s="170"/>
      <c r="K13" s="170"/>
      <c r="L13" s="170"/>
      <c r="M13" s="171"/>
    </row>
    <row r="14" spans="1:24" ht="25.5" thickTop="1">
      <c r="E14" s="47"/>
      <c r="F14" s="48"/>
      <c r="G14" s="48"/>
      <c r="H14" s="48"/>
      <c r="I14" s="48"/>
      <c r="J14" s="48"/>
      <c r="K14" s="48"/>
      <c r="L14" s="48"/>
      <c r="M14" s="49"/>
    </row>
    <row r="15" spans="1:24" ht="22.5">
      <c r="E15" s="50"/>
      <c r="F15" s="51" t="s">
        <v>11</v>
      </c>
      <c r="G15" s="51"/>
      <c r="H15" s="46"/>
      <c r="I15" s="52"/>
      <c r="J15" s="53"/>
      <c r="K15" s="46">
        <v>5</v>
      </c>
      <c r="L15" s="54"/>
      <c r="M15" s="55"/>
    </row>
    <row r="16" spans="1:24" ht="22.5">
      <c r="E16" s="50"/>
      <c r="F16" s="51" t="s">
        <v>13</v>
      </c>
      <c r="G16" s="51"/>
      <c r="H16" s="46"/>
      <c r="I16" s="56"/>
      <c r="J16" s="53"/>
      <c r="K16" s="46">
        <v>4</v>
      </c>
      <c r="L16" s="54"/>
      <c r="M16" s="55"/>
    </row>
    <row r="17" spans="5:13" ht="22.5">
      <c r="E17" s="50"/>
      <c r="F17" s="51" t="s">
        <v>14</v>
      </c>
      <c r="G17" s="51"/>
      <c r="H17" s="46"/>
      <c r="I17" s="56"/>
      <c r="J17" s="53"/>
      <c r="K17" s="46">
        <v>3</v>
      </c>
      <c r="L17" s="54"/>
      <c r="M17" s="55"/>
    </row>
    <row r="18" spans="5:13" ht="22.5">
      <c r="E18" s="50"/>
      <c r="F18" s="51" t="s">
        <v>72</v>
      </c>
      <c r="G18" s="51"/>
      <c r="H18" s="46"/>
      <c r="I18" s="56"/>
      <c r="J18" s="53"/>
      <c r="K18" s="46">
        <v>2</v>
      </c>
      <c r="L18" s="54"/>
      <c r="M18" s="55"/>
    </row>
    <row r="19" spans="5:13" ht="22.5">
      <c r="E19" s="50"/>
      <c r="F19" s="51" t="s">
        <v>73</v>
      </c>
      <c r="G19" s="51"/>
      <c r="H19" s="46"/>
      <c r="I19" s="56"/>
      <c r="J19" s="53"/>
      <c r="K19" s="46">
        <v>1</v>
      </c>
      <c r="L19" s="54"/>
      <c r="M19" s="55"/>
    </row>
    <row r="20" spans="5:13" ht="20.25" thickBot="1">
      <c r="E20" s="57"/>
      <c r="F20" s="58"/>
      <c r="G20" s="58"/>
      <c r="H20" s="58"/>
      <c r="I20" s="58"/>
      <c r="J20" s="58"/>
      <c r="K20" s="58"/>
      <c r="L20" s="59"/>
      <c r="M20" s="60"/>
    </row>
    <row r="21" spans="5:13" ht="15.75" thickTop="1"/>
  </sheetData>
  <sortState ref="A4:R11">
    <sortCondition descending="1" ref="R4:R11"/>
  </sortState>
  <mergeCells count="1">
    <mergeCell ref="E13:M13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B17" sqref="B17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8" s="2" customFormat="1" ht="16.5">
      <c r="A1" s="118"/>
      <c r="B1" s="117"/>
      <c r="C1" s="117"/>
      <c r="D1" s="66">
        <v>42827</v>
      </c>
      <c r="E1" s="74"/>
      <c r="F1" s="66">
        <v>42841</v>
      </c>
      <c r="G1" s="74"/>
      <c r="H1" s="66">
        <v>42848</v>
      </c>
      <c r="I1" s="74"/>
      <c r="J1" s="73">
        <v>42862</v>
      </c>
      <c r="K1" s="73"/>
      <c r="L1" s="133" t="s">
        <v>0</v>
      </c>
      <c r="M1" s="134"/>
      <c r="N1" s="135" t="s">
        <v>0</v>
      </c>
      <c r="O1" s="134"/>
      <c r="P1" s="64" t="s">
        <v>1</v>
      </c>
    </row>
    <row r="2" spans="1:18" s="2" customFormat="1" ht="25.5" thickBot="1">
      <c r="A2" s="120" t="s">
        <v>139</v>
      </c>
      <c r="B2" s="121"/>
      <c r="C2" s="121"/>
      <c r="D2" s="127" t="s">
        <v>118</v>
      </c>
      <c r="E2" s="77"/>
      <c r="F2" s="68" t="s">
        <v>114</v>
      </c>
      <c r="G2" s="77"/>
      <c r="H2" s="68" t="s">
        <v>87</v>
      </c>
      <c r="I2" s="77"/>
      <c r="J2" s="76" t="s">
        <v>115</v>
      </c>
      <c r="K2" s="76"/>
      <c r="L2" s="168" t="s">
        <v>284</v>
      </c>
      <c r="M2" s="136"/>
      <c r="N2" s="137" t="s">
        <v>141</v>
      </c>
      <c r="O2" s="136"/>
      <c r="P2" s="65" t="s">
        <v>2</v>
      </c>
    </row>
    <row r="3" spans="1:18" s="4" customFormat="1" ht="16.5">
      <c r="A3" s="61" t="s">
        <v>3</v>
      </c>
      <c r="B3" s="61" t="s">
        <v>4</v>
      </c>
      <c r="C3" s="61" t="s">
        <v>5</v>
      </c>
      <c r="D3" s="63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126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3" t="s">
        <v>7</v>
      </c>
    </row>
    <row r="4" spans="1:18" s="2" customFormat="1" ht="16.5">
      <c r="A4" s="5" t="s">
        <v>46</v>
      </c>
      <c r="B4" s="5" t="s">
        <v>226</v>
      </c>
      <c r="C4" s="5" t="s">
        <v>16</v>
      </c>
      <c r="D4" s="5"/>
      <c r="E4" s="5"/>
      <c r="F4" s="5"/>
      <c r="G4" s="5"/>
      <c r="H4" s="5">
        <v>2</v>
      </c>
      <c r="I4" s="5">
        <v>17</v>
      </c>
      <c r="J4" s="5"/>
      <c r="K4" s="5"/>
      <c r="L4" s="14">
        <v>4</v>
      </c>
      <c r="M4" s="14">
        <v>11</v>
      </c>
      <c r="N4" s="5"/>
      <c r="O4" s="5"/>
      <c r="P4" s="6">
        <f t="shared" ref="P4:P13" si="0">E4+G4+I4+K4+O4+M4</f>
        <v>28</v>
      </c>
      <c r="Q4" s="8"/>
      <c r="R4" s="8"/>
    </row>
    <row r="5" spans="1:18" s="2" customFormat="1" ht="16.5">
      <c r="A5" s="5" t="s">
        <v>249</v>
      </c>
      <c r="B5" s="5" t="s">
        <v>254</v>
      </c>
      <c r="C5" s="5" t="s">
        <v>9</v>
      </c>
      <c r="D5" s="5"/>
      <c r="E5" s="5"/>
      <c r="F5" s="5"/>
      <c r="G5" s="5"/>
      <c r="H5" s="5"/>
      <c r="I5" s="5"/>
      <c r="J5" s="5"/>
      <c r="K5" s="5"/>
      <c r="L5" s="5">
        <v>1</v>
      </c>
      <c r="M5" s="5">
        <v>20</v>
      </c>
      <c r="N5" s="5"/>
      <c r="O5" s="5"/>
      <c r="P5" s="6">
        <f t="shared" si="0"/>
        <v>20</v>
      </c>
      <c r="Q5" s="8"/>
      <c r="R5" s="8"/>
    </row>
    <row r="6" spans="1:18" s="2" customFormat="1" ht="16.5">
      <c r="A6" s="5" t="s">
        <v>57</v>
      </c>
      <c r="B6" s="5" t="s">
        <v>228</v>
      </c>
      <c r="C6" s="5" t="s">
        <v>200</v>
      </c>
      <c r="D6" s="5"/>
      <c r="E6" s="5"/>
      <c r="F6" s="5"/>
      <c r="G6" s="5"/>
      <c r="H6" s="5">
        <v>5</v>
      </c>
      <c r="I6" s="5">
        <v>9</v>
      </c>
      <c r="J6" s="5">
        <v>8</v>
      </c>
      <c r="K6" s="5">
        <v>3</v>
      </c>
      <c r="L6" s="5">
        <v>6</v>
      </c>
      <c r="M6" s="5">
        <v>7</v>
      </c>
      <c r="N6" s="5"/>
      <c r="O6" s="5"/>
      <c r="P6" s="6">
        <f t="shared" si="0"/>
        <v>19</v>
      </c>
    </row>
    <row r="7" spans="1:18" s="2" customFormat="1" ht="16.5">
      <c r="A7" s="5" t="s">
        <v>248</v>
      </c>
      <c r="B7" s="5" t="s">
        <v>256</v>
      </c>
      <c r="C7" s="5" t="s">
        <v>9</v>
      </c>
      <c r="D7" s="5"/>
      <c r="E7" s="5"/>
      <c r="F7" s="5"/>
      <c r="G7" s="5"/>
      <c r="H7" s="5"/>
      <c r="I7" s="5"/>
      <c r="J7" s="5"/>
      <c r="K7" s="5"/>
      <c r="L7" s="5">
        <v>2</v>
      </c>
      <c r="M7" s="5">
        <v>17</v>
      </c>
      <c r="N7" s="5"/>
      <c r="O7" s="5"/>
      <c r="P7" s="6">
        <f t="shared" si="0"/>
        <v>17</v>
      </c>
      <c r="Q7" s="8"/>
      <c r="R7" s="8"/>
    </row>
    <row r="8" spans="1:18" s="2" customFormat="1" ht="16.5">
      <c r="A8" s="5" t="s">
        <v>250</v>
      </c>
      <c r="B8" s="5" t="s">
        <v>257</v>
      </c>
      <c r="C8" s="5" t="s">
        <v>258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14</v>
      </c>
      <c r="N8" s="5"/>
      <c r="O8" s="5"/>
      <c r="P8" s="6">
        <f t="shared" si="0"/>
        <v>14</v>
      </c>
      <c r="Q8" s="8"/>
      <c r="R8" s="8"/>
    </row>
    <row r="9" spans="1:18" s="2" customFormat="1" ht="16.5">
      <c r="A9" s="5" t="s">
        <v>58</v>
      </c>
      <c r="B9" s="5" t="s">
        <v>196</v>
      </c>
      <c r="C9" s="5" t="s">
        <v>225</v>
      </c>
      <c r="D9" s="5"/>
      <c r="E9" s="5"/>
      <c r="F9" s="5">
        <v>4</v>
      </c>
      <c r="G9" s="5">
        <v>11</v>
      </c>
      <c r="H9" s="5"/>
      <c r="I9" s="5"/>
      <c r="J9" s="5"/>
      <c r="K9" s="5"/>
      <c r="L9" s="5"/>
      <c r="M9" s="5"/>
      <c r="N9" s="5"/>
      <c r="O9" s="5"/>
      <c r="P9" s="6">
        <f t="shared" si="0"/>
        <v>11</v>
      </c>
      <c r="Q9" s="8"/>
      <c r="R9" s="8"/>
    </row>
    <row r="10" spans="1:18" s="2" customFormat="1" ht="16.5">
      <c r="A10" s="5" t="s">
        <v>330</v>
      </c>
      <c r="B10" s="5" t="s">
        <v>331</v>
      </c>
      <c r="C10" s="5" t="s">
        <v>192</v>
      </c>
      <c r="D10" s="5"/>
      <c r="E10" s="5"/>
      <c r="F10" s="5"/>
      <c r="G10" s="5"/>
      <c r="H10" s="5"/>
      <c r="I10" s="5"/>
      <c r="J10" s="5">
        <v>4</v>
      </c>
      <c r="K10" s="5">
        <v>11</v>
      </c>
      <c r="L10" s="5"/>
      <c r="M10" s="5"/>
      <c r="N10" s="5"/>
      <c r="O10" s="5"/>
      <c r="P10" s="6">
        <f t="shared" si="0"/>
        <v>11</v>
      </c>
      <c r="Q10" s="8"/>
      <c r="R10" s="8"/>
    </row>
    <row r="11" spans="1:18" s="2" customFormat="1" ht="16.5">
      <c r="A11" s="5" t="s">
        <v>251</v>
      </c>
      <c r="B11" s="5" t="s">
        <v>255</v>
      </c>
      <c r="C11" s="5" t="s">
        <v>252</v>
      </c>
      <c r="D11" s="5"/>
      <c r="E11" s="5"/>
      <c r="F11" s="5"/>
      <c r="G11" s="5"/>
      <c r="H11" s="5"/>
      <c r="I11" s="5"/>
      <c r="J11" s="5"/>
      <c r="K11" s="5"/>
      <c r="L11" s="5">
        <v>5</v>
      </c>
      <c r="M11" s="5">
        <v>9</v>
      </c>
      <c r="N11" s="5"/>
      <c r="O11" s="5"/>
      <c r="P11" s="6">
        <f t="shared" si="0"/>
        <v>9</v>
      </c>
      <c r="Q11" s="8"/>
      <c r="R11" s="8"/>
    </row>
    <row r="12" spans="1:18" s="2" customFormat="1" ht="16.5">
      <c r="A12" s="5" t="s">
        <v>253</v>
      </c>
      <c r="B12" s="5" t="s">
        <v>259</v>
      </c>
      <c r="C12" s="5" t="s">
        <v>258</v>
      </c>
      <c r="D12" s="5"/>
      <c r="E12" s="5"/>
      <c r="F12" s="5"/>
      <c r="G12" s="5"/>
      <c r="H12" s="5"/>
      <c r="I12" s="5"/>
      <c r="J12" s="5"/>
      <c r="K12" s="5"/>
      <c r="L12" s="5">
        <v>7</v>
      </c>
      <c r="M12" s="5">
        <v>5</v>
      </c>
      <c r="N12" s="5"/>
      <c r="O12" s="5"/>
      <c r="P12" s="6">
        <f t="shared" si="0"/>
        <v>5</v>
      </c>
      <c r="Q12" s="8"/>
      <c r="R12" s="8"/>
    </row>
    <row r="13" spans="1:18" s="2" customFormat="1" ht="16.5">
      <c r="A13" s="5" t="s">
        <v>23</v>
      </c>
      <c r="B13" s="5" t="s">
        <v>227</v>
      </c>
      <c r="C13" s="5" t="s">
        <v>20</v>
      </c>
      <c r="D13" s="5"/>
      <c r="E13" s="5"/>
      <c r="F13" s="5"/>
      <c r="G13" s="5"/>
      <c r="H13" s="5">
        <v>8</v>
      </c>
      <c r="I13" s="5">
        <v>3</v>
      </c>
      <c r="J13" s="5"/>
      <c r="K13" s="5"/>
      <c r="L13" s="5"/>
      <c r="M13" s="5"/>
      <c r="N13" s="5"/>
      <c r="O13" s="5"/>
      <c r="P13" s="6">
        <f t="shared" si="0"/>
        <v>3</v>
      </c>
      <c r="Q13" s="8"/>
      <c r="R13" s="8"/>
    </row>
    <row r="14" spans="1:18" ht="15.75" thickBot="1">
      <c r="A14" s="160"/>
      <c r="B14" s="161"/>
      <c r="C14" s="162"/>
      <c r="D14" s="162"/>
    </row>
    <row r="15" spans="1:18" ht="26.25" thickTop="1" thickBot="1">
      <c r="A15" s="160"/>
      <c r="B15" s="161"/>
      <c r="C15" s="162"/>
      <c r="D15" s="162"/>
      <c r="E15" s="169" t="s">
        <v>74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1"/>
    </row>
    <row r="16" spans="1:18" ht="25.5" thickTop="1">
      <c r="A16" s="160"/>
      <c r="B16" s="161"/>
      <c r="C16" s="162"/>
      <c r="D16" s="162"/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1:15" ht="22.5">
      <c r="A17" s="160"/>
      <c r="B17" s="161"/>
      <c r="C17" s="162"/>
      <c r="D17" s="162"/>
      <c r="E17" s="50"/>
      <c r="F17" s="51" t="s">
        <v>11</v>
      </c>
      <c r="G17" s="51"/>
      <c r="H17" s="46"/>
      <c r="I17" s="52"/>
      <c r="J17" s="46"/>
      <c r="K17" s="52"/>
      <c r="L17" s="53"/>
      <c r="M17" s="46">
        <v>5</v>
      </c>
      <c r="N17" s="54"/>
      <c r="O17" s="55"/>
    </row>
    <row r="18" spans="1:15" ht="22.5">
      <c r="A18" s="160"/>
      <c r="B18" s="161"/>
      <c r="C18" s="162"/>
      <c r="D18" s="162"/>
      <c r="E18" s="50"/>
      <c r="F18" s="51" t="s">
        <v>13</v>
      </c>
      <c r="G18" s="51"/>
      <c r="H18" s="46"/>
      <c r="I18" s="56"/>
      <c r="J18" s="46"/>
      <c r="K18" s="56"/>
      <c r="L18" s="53"/>
      <c r="M18" s="46">
        <v>4</v>
      </c>
      <c r="N18" s="54"/>
      <c r="O18" s="55"/>
    </row>
    <row r="19" spans="1:15" ht="22.5">
      <c r="A19" s="160"/>
      <c r="B19" s="161"/>
      <c r="C19" s="162"/>
      <c r="D19" s="162"/>
      <c r="E19" s="50"/>
      <c r="F19" s="51" t="s">
        <v>14</v>
      </c>
      <c r="G19" s="51"/>
      <c r="H19" s="46"/>
      <c r="I19" s="56"/>
      <c r="J19" s="46"/>
      <c r="K19" s="56"/>
      <c r="L19" s="53"/>
      <c r="M19" s="46">
        <v>3</v>
      </c>
      <c r="N19" s="54"/>
      <c r="O19" s="55"/>
    </row>
    <row r="20" spans="1:15" ht="22.5">
      <c r="A20" s="160"/>
      <c r="B20" s="161"/>
      <c r="C20" s="162"/>
      <c r="D20" s="162"/>
      <c r="E20" s="50"/>
      <c r="F20" s="51" t="s">
        <v>72</v>
      </c>
      <c r="G20" s="51"/>
      <c r="H20" s="46"/>
      <c r="I20" s="56"/>
      <c r="J20" s="46"/>
      <c r="K20" s="56"/>
      <c r="L20" s="53"/>
      <c r="M20" s="46">
        <v>2</v>
      </c>
      <c r="N20" s="54"/>
      <c r="O20" s="55"/>
    </row>
    <row r="21" spans="1:15" ht="22.5">
      <c r="E21" s="50"/>
      <c r="F21" s="51" t="s">
        <v>73</v>
      </c>
      <c r="G21" s="51"/>
      <c r="H21" s="46"/>
      <c r="I21" s="56"/>
      <c r="J21" s="46"/>
      <c r="K21" s="56"/>
      <c r="L21" s="53"/>
      <c r="M21" s="46">
        <v>1</v>
      </c>
      <c r="N21" s="54"/>
      <c r="O21" s="55"/>
    </row>
    <row r="22" spans="1:15" ht="20.25" thickBot="1">
      <c r="E22" s="57"/>
      <c r="F22" s="58"/>
      <c r="G22" s="58"/>
      <c r="H22" s="58"/>
      <c r="I22" s="58"/>
      <c r="J22" s="58"/>
      <c r="K22" s="58"/>
      <c r="L22" s="58"/>
      <c r="M22" s="58"/>
      <c r="N22" s="59"/>
      <c r="O22" s="60"/>
    </row>
    <row r="23" spans="1:15" ht="15.75" thickTop="1"/>
  </sheetData>
  <sortState ref="A4:P13">
    <sortCondition descending="1" ref="P4:P13"/>
  </sortState>
  <mergeCells count="1">
    <mergeCell ref="E15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C18" sqref="C18"/>
    </sheetView>
  </sheetViews>
  <sheetFormatPr baseColWidth="10" defaultRowHeight="15"/>
  <cols>
    <col min="1" max="1" width="17.85546875" customWidth="1"/>
    <col min="2" max="2" width="18.7109375" customWidth="1"/>
    <col min="3" max="3" width="26" customWidth="1"/>
    <col min="4" max="4" width="9.5703125" customWidth="1"/>
    <col min="5" max="5" width="7.28515625" customWidth="1"/>
    <col min="6" max="6" width="9.42578125" customWidth="1"/>
    <col min="7" max="7" width="7.42578125" customWidth="1"/>
    <col min="8" max="8" width="9.7109375" customWidth="1"/>
    <col min="9" max="9" width="7.42578125" customWidth="1"/>
    <col min="11" max="11" width="7.85546875" customWidth="1"/>
    <col min="12" max="12" width="8" customWidth="1"/>
    <col min="13" max="13" width="7.5703125" customWidth="1"/>
    <col min="14" max="15" width="8.140625" customWidth="1"/>
    <col min="16" max="16" width="13.5703125" customWidth="1"/>
  </cols>
  <sheetData>
    <row r="1" spans="1:20" s="2" customFormat="1" ht="16.5">
      <c r="A1" s="118"/>
      <c r="B1" s="117"/>
      <c r="C1" s="119"/>
      <c r="D1" s="66">
        <v>42827</v>
      </c>
      <c r="E1" s="74"/>
      <c r="F1" s="66">
        <v>42841</v>
      </c>
      <c r="G1" s="74"/>
      <c r="H1" s="66">
        <v>42848</v>
      </c>
      <c r="I1" s="74"/>
      <c r="J1" s="66">
        <v>42862</v>
      </c>
      <c r="K1" s="128"/>
      <c r="L1" s="133" t="s">
        <v>0</v>
      </c>
      <c r="M1" s="134"/>
      <c r="N1" s="135" t="s">
        <v>0</v>
      </c>
      <c r="O1" s="134"/>
      <c r="P1" s="64" t="s">
        <v>1</v>
      </c>
    </row>
    <row r="2" spans="1:20" s="2" customFormat="1" ht="25.5" thickBot="1">
      <c r="A2" s="120" t="s">
        <v>140</v>
      </c>
      <c r="B2" s="121"/>
      <c r="C2" s="122"/>
      <c r="D2" s="127" t="s">
        <v>118</v>
      </c>
      <c r="E2" s="77"/>
      <c r="F2" s="68" t="s">
        <v>114</v>
      </c>
      <c r="G2" s="77"/>
      <c r="H2" s="68" t="s">
        <v>87</v>
      </c>
      <c r="I2" s="77"/>
      <c r="J2" s="68" t="s">
        <v>115</v>
      </c>
      <c r="K2" s="129"/>
      <c r="L2" s="168" t="s">
        <v>284</v>
      </c>
      <c r="M2" s="136"/>
      <c r="N2" s="137" t="s">
        <v>141</v>
      </c>
      <c r="O2" s="136"/>
      <c r="P2" s="65" t="s">
        <v>2</v>
      </c>
    </row>
    <row r="3" spans="1:20" s="4" customFormat="1" ht="16.5">
      <c r="A3" s="61" t="s">
        <v>3</v>
      </c>
      <c r="B3" s="61" t="s">
        <v>4</v>
      </c>
      <c r="C3" s="61" t="s">
        <v>5</v>
      </c>
      <c r="D3" s="70" t="s">
        <v>6</v>
      </c>
      <c r="E3" s="70" t="s">
        <v>1</v>
      </c>
      <c r="F3" s="70" t="s">
        <v>6</v>
      </c>
      <c r="G3" s="70" t="s">
        <v>1</v>
      </c>
      <c r="H3" s="70" t="s">
        <v>6</v>
      </c>
      <c r="I3" s="70" t="s">
        <v>1</v>
      </c>
      <c r="J3" s="70" t="s">
        <v>6</v>
      </c>
      <c r="K3" s="70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7</v>
      </c>
    </row>
    <row r="4" spans="1:20" s="2" customFormat="1" ht="16.5">
      <c r="A4" s="5" t="s">
        <v>218</v>
      </c>
      <c r="B4" s="5" t="s">
        <v>219</v>
      </c>
      <c r="C4" s="5" t="s">
        <v>61</v>
      </c>
      <c r="D4" s="5"/>
      <c r="E4" s="5"/>
      <c r="F4" s="5">
        <v>5</v>
      </c>
      <c r="G4" s="5">
        <v>9</v>
      </c>
      <c r="H4" s="5">
        <v>1</v>
      </c>
      <c r="I4" s="5">
        <v>20</v>
      </c>
      <c r="J4" s="5">
        <v>1</v>
      </c>
      <c r="K4" s="5">
        <v>20</v>
      </c>
      <c r="L4" s="5">
        <v>2</v>
      </c>
      <c r="M4" s="5">
        <v>17</v>
      </c>
      <c r="N4" s="5"/>
      <c r="O4" s="5"/>
      <c r="P4" s="6">
        <f t="shared" ref="P4:P15" si="0">E4+G4+I4+K4+M4+O4</f>
        <v>66</v>
      </c>
    </row>
    <row r="5" spans="1:20" s="2" customFormat="1" ht="16.5">
      <c r="A5" s="13" t="s">
        <v>62</v>
      </c>
      <c r="B5" s="5" t="s">
        <v>196</v>
      </c>
      <c r="C5" s="5" t="s">
        <v>16</v>
      </c>
      <c r="D5" s="5">
        <v>3</v>
      </c>
      <c r="E5" s="5">
        <v>14</v>
      </c>
      <c r="F5" s="5">
        <v>6</v>
      </c>
      <c r="G5" s="5">
        <v>7</v>
      </c>
      <c r="H5" s="5"/>
      <c r="I5" s="5"/>
      <c r="J5" s="5">
        <v>2</v>
      </c>
      <c r="K5" s="5">
        <v>17</v>
      </c>
      <c r="L5" s="5"/>
      <c r="M5" s="5"/>
      <c r="N5" s="5"/>
      <c r="O5" s="5"/>
      <c r="P5" s="6">
        <f t="shared" si="0"/>
        <v>38</v>
      </c>
      <c r="Q5" s="8"/>
      <c r="R5" s="8"/>
    </row>
    <row r="6" spans="1:20" s="2" customFormat="1" ht="16.5">
      <c r="A6" s="5" t="s">
        <v>60</v>
      </c>
      <c r="B6" s="5" t="s">
        <v>220</v>
      </c>
      <c r="C6" s="5" t="s">
        <v>61</v>
      </c>
      <c r="D6" s="5"/>
      <c r="E6" s="5"/>
      <c r="F6" s="5">
        <v>7</v>
      </c>
      <c r="G6" s="5">
        <v>5</v>
      </c>
      <c r="H6" s="5">
        <v>4</v>
      </c>
      <c r="I6" s="5">
        <v>11</v>
      </c>
      <c r="J6" s="5">
        <v>2</v>
      </c>
      <c r="K6" s="5">
        <v>17</v>
      </c>
      <c r="L6" s="5">
        <v>7</v>
      </c>
      <c r="M6" s="5">
        <v>5</v>
      </c>
      <c r="N6" s="5"/>
      <c r="O6" s="5"/>
      <c r="P6" s="6">
        <f t="shared" si="0"/>
        <v>38</v>
      </c>
      <c r="Q6" s="8"/>
      <c r="R6" s="8"/>
    </row>
    <row r="7" spans="1:20" s="2" customFormat="1" ht="16.5">
      <c r="A7" s="13" t="s">
        <v>221</v>
      </c>
      <c r="B7" s="5" t="s">
        <v>222</v>
      </c>
      <c r="C7" s="5" t="s">
        <v>197</v>
      </c>
      <c r="D7" s="5"/>
      <c r="E7" s="5"/>
      <c r="F7" s="5"/>
      <c r="G7" s="5"/>
      <c r="H7" s="5">
        <v>5</v>
      </c>
      <c r="I7" s="5">
        <v>9</v>
      </c>
      <c r="J7" s="5"/>
      <c r="K7" s="5"/>
      <c r="L7" s="5">
        <v>4</v>
      </c>
      <c r="M7" s="5">
        <v>11</v>
      </c>
      <c r="N7" s="5"/>
      <c r="O7" s="5"/>
      <c r="P7" s="6">
        <f t="shared" si="0"/>
        <v>20</v>
      </c>
      <c r="Q7" s="8"/>
      <c r="R7" s="8"/>
    </row>
    <row r="8" spans="1:20" s="2" customFormat="1" ht="16.5">
      <c r="A8" s="5" t="s">
        <v>278</v>
      </c>
      <c r="B8" s="5" t="s">
        <v>280</v>
      </c>
      <c r="C8" s="5" t="s">
        <v>258</v>
      </c>
      <c r="D8" s="5"/>
      <c r="E8" s="5"/>
      <c r="F8" s="5"/>
      <c r="G8" s="5"/>
      <c r="H8" s="5"/>
      <c r="I8" s="5"/>
      <c r="J8" s="5"/>
      <c r="K8" s="5"/>
      <c r="L8" s="5">
        <v>1</v>
      </c>
      <c r="M8" s="5">
        <v>20</v>
      </c>
      <c r="N8" s="5"/>
      <c r="O8" s="5"/>
      <c r="P8" s="6">
        <f t="shared" si="0"/>
        <v>20</v>
      </c>
      <c r="Q8" s="8"/>
      <c r="R8" s="8"/>
    </row>
    <row r="9" spans="1:20" s="2" customFormat="1" ht="16.5">
      <c r="A9" s="13" t="s">
        <v>279</v>
      </c>
      <c r="B9" s="5" t="s">
        <v>281</v>
      </c>
      <c r="C9" s="5" t="s">
        <v>252</v>
      </c>
      <c r="D9" s="5"/>
      <c r="E9" s="5"/>
      <c r="F9" s="5"/>
      <c r="G9" s="5"/>
      <c r="H9" s="5"/>
      <c r="I9" s="5"/>
      <c r="J9" s="5"/>
      <c r="K9" s="5"/>
      <c r="L9" s="5">
        <v>3</v>
      </c>
      <c r="M9" s="5">
        <v>14</v>
      </c>
      <c r="N9" s="5"/>
      <c r="O9" s="5"/>
      <c r="P9" s="6">
        <f t="shared" si="0"/>
        <v>14</v>
      </c>
      <c r="Q9" s="8"/>
      <c r="R9" s="8"/>
    </row>
    <row r="10" spans="1:20" s="2" customFormat="1" ht="16.5">
      <c r="A10" s="5" t="s">
        <v>166</v>
      </c>
      <c r="B10" s="5" t="s">
        <v>282</v>
      </c>
      <c r="C10" s="5" t="s">
        <v>61</v>
      </c>
      <c r="D10" s="5"/>
      <c r="E10" s="5"/>
      <c r="F10" s="5"/>
      <c r="G10" s="5"/>
      <c r="H10" s="5"/>
      <c r="I10" s="5"/>
      <c r="J10" s="5">
        <v>8</v>
      </c>
      <c r="K10" s="5">
        <v>3</v>
      </c>
      <c r="L10" s="5">
        <v>5</v>
      </c>
      <c r="M10" s="5">
        <v>9</v>
      </c>
      <c r="N10" s="5"/>
      <c r="O10" s="5"/>
      <c r="P10" s="6">
        <f t="shared" si="0"/>
        <v>12</v>
      </c>
      <c r="Q10" s="8"/>
      <c r="R10" s="8"/>
    </row>
    <row r="11" spans="1:20" s="2" customFormat="1" ht="16.5">
      <c r="A11" s="5" t="s">
        <v>332</v>
      </c>
      <c r="B11" s="5" t="s">
        <v>333</v>
      </c>
      <c r="C11" s="5" t="s">
        <v>33</v>
      </c>
      <c r="D11" s="5"/>
      <c r="E11" s="5"/>
      <c r="F11" s="5"/>
      <c r="G11" s="5"/>
      <c r="H11" s="5"/>
      <c r="I11" s="5"/>
      <c r="J11" s="5">
        <v>4</v>
      </c>
      <c r="K11" s="5">
        <v>11</v>
      </c>
      <c r="L11" s="5"/>
      <c r="M11" s="5"/>
      <c r="N11" s="5"/>
      <c r="O11" s="5"/>
      <c r="P11" s="6">
        <f t="shared" si="0"/>
        <v>11</v>
      </c>
      <c r="Q11" s="8"/>
      <c r="R11" s="8"/>
    </row>
    <row r="12" spans="1:20" s="2" customFormat="1" ht="16.5">
      <c r="A12" s="5" t="s">
        <v>51</v>
      </c>
      <c r="B12" s="5" t="s">
        <v>283</v>
      </c>
      <c r="C12" s="5" t="s">
        <v>258</v>
      </c>
      <c r="D12" s="5"/>
      <c r="E12" s="5"/>
      <c r="F12" s="5"/>
      <c r="G12" s="5"/>
      <c r="H12" s="5"/>
      <c r="I12" s="5"/>
      <c r="J12" s="5">
        <v>8</v>
      </c>
      <c r="K12" s="5">
        <v>3</v>
      </c>
      <c r="L12" s="5">
        <v>6</v>
      </c>
      <c r="M12" s="5">
        <v>7</v>
      </c>
      <c r="N12" s="5"/>
      <c r="O12" s="5"/>
      <c r="P12" s="6">
        <f t="shared" si="0"/>
        <v>10</v>
      </c>
      <c r="Q12" s="8"/>
      <c r="R12" s="8"/>
    </row>
    <row r="13" spans="1:20" s="2" customFormat="1" ht="16.5">
      <c r="A13" s="13" t="s">
        <v>59</v>
      </c>
      <c r="B13" s="5" t="s">
        <v>223</v>
      </c>
      <c r="C13" s="5" t="s">
        <v>10</v>
      </c>
      <c r="D13" s="5"/>
      <c r="E13" s="5"/>
      <c r="F13" s="5"/>
      <c r="G13" s="5"/>
      <c r="H13" s="5">
        <v>8</v>
      </c>
      <c r="I13" s="5">
        <v>3</v>
      </c>
      <c r="J13" s="5">
        <v>6</v>
      </c>
      <c r="K13" s="5">
        <v>7</v>
      </c>
      <c r="L13" s="5"/>
      <c r="M13" s="5"/>
      <c r="N13" s="5"/>
      <c r="O13" s="5"/>
      <c r="P13" s="6">
        <f t="shared" si="0"/>
        <v>10</v>
      </c>
      <c r="Q13" s="8"/>
      <c r="R13" s="8"/>
    </row>
    <row r="14" spans="1:20" s="2" customFormat="1" ht="16.5">
      <c r="A14" s="5" t="s">
        <v>334</v>
      </c>
      <c r="B14" s="5" t="s">
        <v>335</v>
      </c>
      <c r="C14" s="5" t="s">
        <v>16</v>
      </c>
      <c r="D14" s="5"/>
      <c r="E14" s="5"/>
      <c r="F14" s="5"/>
      <c r="G14" s="5"/>
      <c r="H14" s="5"/>
      <c r="I14" s="5"/>
      <c r="J14" s="5">
        <v>5</v>
      </c>
      <c r="K14" s="5">
        <v>9</v>
      </c>
      <c r="L14" s="5"/>
      <c r="M14" s="5"/>
      <c r="N14" s="5"/>
      <c r="O14" s="5"/>
      <c r="P14" s="6">
        <f t="shared" si="0"/>
        <v>9</v>
      </c>
      <c r="Q14" s="8"/>
      <c r="R14" s="8"/>
    </row>
    <row r="15" spans="1:20" s="2" customFormat="1" ht="16.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f t="shared" si="0"/>
        <v>0</v>
      </c>
      <c r="Q15" s="8"/>
      <c r="R15" s="8"/>
    </row>
    <row r="16" spans="1:20" s="2" customFormat="1" ht="16.5" thickBot="1">
      <c r="A16" s="160"/>
      <c r="B16" s="161"/>
      <c r="C16" s="162"/>
      <c r="D16" s="162"/>
      <c r="Q16" s="22"/>
      <c r="R16" s="22"/>
      <c r="S16" s="22"/>
      <c r="T16" s="22"/>
    </row>
    <row r="17" spans="1:13" ht="26.25" thickTop="1" thickBot="1">
      <c r="A17" s="160"/>
      <c r="B17" s="161"/>
      <c r="C17" s="162"/>
      <c r="D17" s="162"/>
      <c r="E17" s="169" t="s">
        <v>74</v>
      </c>
      <c r="F17" s="170"/>
      <c r="G17" s="170"/>
      <c r="H17" s="170"/>
      <c r="I17" s="170"/>
      <c r="J17" s="170"/>
      <c r="K17" s="170"/>
      <c r="L17" s="170"/>
      <c r="M17" s="171"/>
    </row>
    <row r="18" spans="1:13" ht="25.5" thickTop="1">
      <c r="A18" s="160"/>
      <c r="B18" s="161"/>
      <c r="C18" s="162"/>
      <c r="D18" s="162"/>
      <c r="E18" s="47"/>
      <c r="F18" s="48"/>
      <c r="G18" s="48"/>
      <c r="H18" s="48"/>
      <c r="I18" s="48"/>
      <c r="J18" s="48"/>
      <c r="K18" s="48"/>
      <c r="L18" s="48"/>
      <c r="M18" s="49"/>
    </row>
    <row r="19" spans="1:13" ht="22.5">
      <c r="A19" s="165"/>
      <c r="B19" s="166"/>
      <c r="C19" s="162"/>
      <c r="D19" s="162"/>
      <c r="E19" s="50"/>
      <c r="F19" s="51" t="s">
        <v>11</v>
      </c>
      <c r="G19" s="51"/>
      <c r="H19" s="46"/>
      <c r="I19" s="52"/>
      <c r="J19" s="53"/>
      <c r="K19" s="46">
        <v>5</v>
      </c>
      <c r="L19" s="54"/>
      <c r="M19" s="55"/>
    </row>
    <row r="20" spans="1:13" ht="22.5">
      <c r="A20" s="160"/>
      <c r="B20" s="161"/>
      <c r="C20" s="162"/>
      <c r="D20" s="162"/>
      <c r="E20" s="50"/>
      <c r="F20" s="51" t="s">
        <v>13</v>
      </c>
      <c r="G20" s="51"/>
      <c r="H20" s="46"/>
      <c r="I20" s="56"/>
      <c r="J20" s="53"/>
      <c r="K20" s="46">
        <v>4</v>
      </c>
      <c r="L20" s="54"/>
      <c r="M20" s="55"/>
    </row>
    <row r="21" spans="1:13" ht="22.5">
      <c r="A21" s="160"/>
      <c r="B21" s="161"/>
      <c r="C21" s="162"/>
      <c r="D21" s="162"/>
      <c r="E21" s="50"/>
      <c r="F21" s="51" t="s">
        <v>14</v>
      </c>
      <c r="G21" s="51"/>
      <c r="H21" s="46"/>
      <c r="I21" s="56"/>
      <c r="J21" s="53"/>
      <c r="K21" s="46">
        <v>3</v>
      </c>
      <c r="L21" s="54"/>
      <c r="M21" s="55"/>
    </row>
    <row r="22" spans="1:13" ht="22.5">
      <c r="A22" s="160"/>
      <c r="B22" s="161"/>
      <c r="C22" s="162"/>
      <c r="D22" s="162"/>
      <c r="E22" s="50"/>
      <c r="F22" s="51" t="s">
        <v>72</v>
      </c>
      <c r="G22" s="51"/>
      <c r="H22" s="46"/>
      <c r="I22" s="56"/>
      <c r="J22" s="53"/>
      <c r="K22" s="46">
        <v>2</v>
      </c>
      <c r="L22" s="54"/>
      <c r="M22" s="55"/>
    </row>
    <row r="23" spans="1:13" ht="22.5">
      <c r="E23" s="50"/>
      <c r="F23" s="51" t="s">
        <v>73</v>
      </c>
      <c r="G23" s="51"/>
      <c r="H23" s="46"/>
      <c r="I23" s="56"/>
      <c r="J23" s="53"/>
      <c r="K23" s="46">
        <v>1</v>
      </c>
      <c r="L23" s="54"/>
      <c r="M23" s="55"/>
    </row>
    <row r="24" spans="1:13" ht="20.25" thickBot="1">
      <c r="E24" s="57"/>
      <c r="F24" s="58"/>
      <c r="G24" s="58"/>
      <c r="H24" s="58"/>
      <c r="I24" s="58"/>
      <c r="J24" s="58"/>
      <c r="K24" s="58"/>
      <c r="L24" s="59"/>
      <c r="M24" s="60"/>
    </row>
    <row r="25" spans="1:13" ht="15.75" thickTop="1"/>
  </sheetData>
  <sortState ref="A4:P15">
    <sortCondition descending="1" ref="P4:P15"/>
  </sortState>
  <mergeCells count="1">
    <mergeCell ref="E17:M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J15" sqref="J15"/>
    </sheetView>
  </sheetViews>
  <sheetFormatPr baseColWidth="10" defaultRowHeight="15"/>
  <cols>
    <col min="2" max="2" width="25" customWidth="1"/>
    <col min="4" max="4" width="4.5703125" customWidth="1"/>
    <col min="5" max="5" width="4.140625" customWidth="1"/>
    <col min="6" max="6" width="20.5703125" customWidth="1"/>
  </cols>
  <sheetData>
    <row r="1" spans="1:17" ht="15.75" thickBot="1"/>
    <row r="2" spans="1:17" ht="27" thickBot="1">
      <c r="A2" s="130" t="s">
        <v>75</v>
      </c>
      <c r="B2" s="131"/>
      <c r="C2" s="13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25" thickBot="1">
      <c r="A3" s="42" t="s">
        <v>63</v>
      </c>
      <c r="B3" s="45" t="s">
        <v>5</v>
      </c>
      <c r="C3" s="41" t="s">
        <v>64</v>
      </c>
      <c r="F3" s="24" t="s">
        <v>65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7.25">
      <c r="A4" s="43"/>
      <c r="B4" s="26"/>
      <c r="C4" s="44"/>
      <c r="F4" s="27" t="s">
        <v>66</v>
      </c>
      <c r="G4" s="28" t="s">
        <v>119</v>
      </c>
      <c r="H4" s="28" t="s">
        <v>120</v>
      </c>
      <c r="I4" s="28" t="s">
        <v>121</v>
      </c>
      <c r="J4" s="28" t="s">
        <v>122</v>
      </c>
      <c r="K4" s="28" t="s">
        <v>123</v>
      </c>
      <c r="L4" s="28" t="s">
        <v>124</v>
      </c>
      <c r="M4" s="28" t="s">
        <v>125</v>
      </c>
      <c r="N4" s="28" t="s">
        <v>126</v>
      </c>
      <c r="O4" s="28" t="s">
        <v>127</v>
      </c>
      <c r="P4" s="28" t="s">
        <v>128</v>
      </c>
      <c r="Q4" s="28" t="s">
        <v>67</v>
      </c>
    </row>
    <row r="5" spans="1:17" ht="19.5">
      <c r="A5" s="29"/>
      <c r="B5" s="30" t="s">
        <v>36</v>
      </c>
      <c r="C5" s="31"/>
      <c r="F5" s="32" t="s">
        <v>36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</row>
    <row r="6" spans="1:17" ht="19.5">
      <c r="A6" s="29"/>
      <c r="B6" s="30" t="s">
        <v>15</v>
      </c>
      <c r="C6" s="31"/>
      <c r="F6" s="32" t="s">
        <v>15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ht="19.5">
      <c r="A7" s="29"/>
      <c r="B7" s="35" t="s">
        <v>40</v>
      </c>
      <c r="C7" s="31"/>
      <c r="F7" s="36" t="s">
        <v>40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19.5">
      <c r="A8" s="29"/>
      <c r="B8" s="30" t="s">
        <v>12</v>
      </c>
      <c r="C8" s="31"/>
      <c r="F8" s="32" t="s">
        <v>12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</row>
    <row r="9" spans="1:17" ht="19.5">
      <c r="A9" s="29"/>
      <c r="B9" s="30" t="s">
        <v>68</v>
      </c>
      <c r="C9" s="31"/>
      <c r="F9" s="32" t="s">
        <v>68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17" ht="19.5">
      <c r="A10" s="29"/>
      <c r="B10" s="30" t="s">
        <v>43</v>
      </c>
      <c r="C10" s="31"/>
      <c r="F10" s="32" t="s">
        <v>43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17" ht="19.5">
      <c r="A11" s="29"/>
      <c r="B11" s="30" t="s">
        <v>37</v>
      </c>
      <c r="C11" s="31"/>
      <c r="F11" s="32" t="s">
        <v>37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ht="19.5">
      <c r="A12" s="29"/>
      <c r="B12" s="30" t="s">
        <v>69</v>
      </c>
      <c r="C12" s="31"/>
      <c r="F12" s="32" t="s">
        <v>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19.5">
      <c r="A13" s="29"/>
      <c r="B13" s="30" t="s">
        <v>41</v>
      </c>
      <c r="C13" s="31"/>
      <c r="F13" s="32" t="s">
        <v>41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19.5">
      <c r="A14" s="29"/>
      <c r="B14" s="30" t="s">
        <v>35</v>
      </c>
      <c r="C14" s="31"/>
      <c r="F14" s="32" t="s">
        <v>35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ht="19.5">
      <c r="A15" s="29"/>
      <c r="B15" s="30" t="s">
        <v>45</v>
      </c>
      <c r="C15" s="31"/>
      <c r="F15" s="32" t="s">
        <v>45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ht="19.5">
      <c r="A16" s="29"/>
      <c r="B16" s="30" t="s">
        <v>53</v>
      </c>
      <c r="C16" s="31"/>
      <c r="F16" s="32" t="s">
        <v>53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</row>
    <row r="17" spans="1:17" ht="19.5">
      <c r="A17" s="29"/>
      <c r="B17" s="30" t="s">
        <v>48</v>
      </c>
      <c r="C17" s="31"/>
      <c r="F17" s="32" t="s">
        <v>48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1:17" ht="19.5">
      <c r="A18" s="29"/>
      <c r="B18" s="30" t="s">
        <v>70</v>
      </c>
      <c r="C18" s="31"/>
      <c r="F18" s="32" t="s">
        <v>70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</row>
    <row r="19" spans="1:17" ht="19.5">
      <c r="A19" s="29"/>
      <c r="B19" s="30" t="s">
        <v>71</v>
      </c>
      <c r="C19" s="31"/>
      <c r="F19" s="32" t="s">
        <v>71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1:17" ht="19.5" customHeight="1" thickBot="1">
      <c r="A20" s="37"/>
      <c r="B20" s="38" t="s">
        <v>129</v>
      </c>
      <c r="C20" s="39"/>
      <c r="F20" s="32" t="s">
        <v>129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>
      <c r="A21" s="23"/>
      <c r="B21" s="40"/>
      <c r="C21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8"/>
  <sheetViews>
    <sheetView zoomScale="110" zoomScaleNormal="110" workbookViewId="0">
      <selection activeCell="E15" sqref="E15"/>
    </sheetView>
  </sheetViews>
  <sheetFormatPr baseColWidth="10" defaultRowHeight="15"/>
  <cols>
    <col min="1" max="1" width="15.28515625" customWidth="1"/>
    <col min="2" max="2" width="15.5703125" customWidth="1"/>
    <col min="3" max="3" width="26.7109375" customWidth="1"/>
    <col min="4" max="4" width="8.5703125" customWidth="1"/>
    <col min="5" max="5" width="6.42578125" customWidth="1"/>
    <col min="7" max="7" width="6.57031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26" s="2" customFormat="1" ht="16.5">
      <c r="A1" s="118"/>
      <c r="B1" s="117"/>
      <c r="C1" s="119"/>
      <c r="D1" s="66">
        <v>42827</v>
      </c>
      <c r="E1" s="72"/>
      <c r="F1" s="66">
        <v>42847</v>
      </c>
      <c r="G1" s="74"/>
      <c r="H1" s="73">
        <v>42876</v>
      </c>
      <c r="I1" s="72"/>
      <c r="J1" s="66">
        <v>42911</v>
      </c>
      <c r="K1" s="74"/>
      <c r="L1" s="73">
        <v>42953</v>
      </c>
      <c r="M1" s="72"/>
      <c r="N1" s="66">
        <v>42987</v>
      </c>
      <c r="O1" s="74"/>
      <c r="P1" s="133" t="s">
        <v>0</v>
      </c>
      <c r="Q1" s="134"/>
      <c r="R1" s="135" t="s">
        <v>0</v>
      </c>
      <c r="S1" s="135"/>
      <c r="T1" s="140" t="s">
        <v>1</v>
      </c>
    </row>
    <row r="2" spans="1:26" s="2" customFormat="1" ht="25.5" thickBot="1">
      <c r="A2" s="120" t="s">
        <v>131</v>
      </c>
      <c r="B2" s="121"/>
      <c r="C2" s="122"/>
      <c r="D2" s="68" t="s">
        <v>92</v>
      </c>
      <c r="E2" s="75"/>
      <c r="F2" s="68" t="s">
        <v>93</v>
      </c>
      <c r="G2" s="77"/>
      <c r="H2" s="76" t="s">
        <v>94</v>
      </c>
      <c r="I2" s="75"/>
      <c r="J2" s="68" t="s">
        <v>95</v>
      </c>
      <c r="K2" s="77"/>
      <c r="L2" s="76" t="s">
        <v>96</v>
      </c>
      <c r="M2" s="75"/>
      <c r="N2" s="68" t="s">
        <v>97</v>
      </c>
      <c r="O2" s="77"/>
      <c r="P2" s="168" t="s">
        <v>284</v>
      </c>
      <c r="Q2" s="136"/>
      <c r="R2" s="137" t="s">
        <v>141</v>
      </c>
      <c r="S2" s="138"/>
      <c r="T2" s="141" t="s">
        <v>2</v>
      </c>
    </row>
    <row r="3" spans="1:26" s="4" customFormat="1" ht="17.25" thickBot="1">
      <c r="A3" s="151" t="s">
        <v>3</v>
      </c>
      <c r="B3" s="151" t="s">
        <v>4</v>
      </c>
      <c r="C3" s="152" t="s">
        <v>5</v>
      </c>
      <c r="D3" s="101" t="s">
        <v>6</v>
      </c>
      <c r="E3" s="102" t="s">
        <v>1</v>
      </c>
      <c r="F3" s="103" t="s">
        <v>6</v>
      </c>
      <c r="G3" s="104" t="s">
        <v>1</v>
      </c>
      <c r="H3" s="104" t="s">
        <v>6</v>
      </c>
      <c r="I3" s="104" t="s">
        <v>1</v>
      </c>
      <c r="J3" s="104" t="s">
        <v>6</v>
      </c>
      <c r="K3" s="104" t="s">
        <v>1</v>
      </c>
      <c r="L3" s="104" t="s">
        <v>6</v>
      </c>
      <c r="M3" s="104" t="s">
        <v>1</v>
      </c>
      <c r="N3" s="104" t="s">
        <v>6</v>
      </c>
      <c r="O3" s="104" t="s">
        <v>1</v>
      </c>
      <c r="P3" s="63" t="s">
        <v>6</v>
      </c>
      <c r="Q3" s="63" t="s">
        <v>1</v>
      </c>
      <c r="R3" s="63" t="s">
        <v>6</v>
      </c>
      <c r="S3" s="126" t="s">
        <v>1</v>
      </c>
      <c r="T3" s="146" t="s">
        <v>7</v>
      </c>
    </row>
    <row r="4" spans="1:26" s="2" customFormat="1" ht="16.5">
      <c r="A4" s="93" t="s">
        <v>188</v>
      </c>
      <c r="B4" s="153" t="s">
        <v>189</v>
      </c>
      <c r="C4" s="107" t="s">
        <v>9</v>
      </c>
      <c r="D4" s="93">
        <v>4</v>
      </c>
      <c r="E4" s="94">
        <v>11</v>
      </c>
      <c r="F4" s="105"/>
      <c r="G4" s="107"/>
      <c r="H4" s="93"/>
      <c r="I4" s="94"/>
      <c r="J4" s="105"/>
      <c r="K4" s="107"/>
      <c r="L4" s="93">
        <v>1</v>
      </c>
      <c r="M4" s="94">
        <v>20</v>
      </c>
      <c r="N4" s="105"/>
      <c r="O4" s="107"/>
      <c r="P4" s="93"/>
      <c r="Q4" s="94"/>
      <c r="R4" s="93"/>
      <c r="S4" s="107"/>
      <c r="T4" s="145">
        <f t="shared" ref="T4:T17" si="0">E4+G4+I4+K4+M4+O4+Q4+S4</f>
        <v>31</v>
      </c>
      <c r="V4" s="11"/>
      <c r="Y4" s="8"/>
      <c r="Z4" s="8"/>
    </row>
    <row r="5" spans="1:26" s="2" customFormat="1" ht="16.5">
      <c r="A5" s="84" t="s">
        <v>242</v>
      </c>
      <c r="B5" s="5" t="s">
        <v>243</v>
      </c>
      <c r="C5" s="80" t="s">
        <v>10</v>
      </c>
      <c r="D5" s="84"/>
      <c r="E5" s="85"/>
      <c r="F5" s="81"/>
      <c r="G5" s="80"/>
      <c r="H5" s="84">
        <v>4</v>
      </c>
      <c r="I5" s="85">
        <v>11</v>
      </c>
      <c r="J5" s="81"/>
      <c r="K5" s="80"/>
      <c r="L5" s="84">
        <v>8</v>
      </c>
      <c r="M5" s="85">
        <v>3</v>
      </c>
      <c r="N5" s="81"/>
      <c r="O5" s="80"/>
      <c r="P5" s="84">
        <v>2</v>
      </c>
      <c r="Q5" s="85">
        <v>14</v>
      </c>
      <c r="R5" s="84"/>
      <c r="S5" s="80"/>
      <c r="T5" s="145">
        <f t="shared" si="0"/>
        <v>28</v>
      </c>
      <c r="V5" s="7"/>
      <c r="W5" s="7"/>
      <c r="X5" s="7"/>
      <c r="Y5" s="8"/>
      <c r="Z5" s="8"/>
    </row>
    <row r="6" spans="1:26" s="2" customFormat="1" ht="16.5">
      <c r="A6" s="84" t="s">
        <v>185</v>
      </c>
      <c r="B6" s="5" t="s">
        <v>186</v>
      </c>
      <c r="C6" s="80" t="s">
        <v>9</v>
      </c>
      <c r="D6" s="163">
        <v>1</v>
      </c>
      <c r="E6" s="164">
        <v>20</v>
      </c>
      <c r="F6" s="81"/>
      <c r="G6" s="80"/>
      <c r="H6" s="84"/>
      <c r="I6" s="85"/>
      <c r="J6" s="81"/>
      <c r="K6" s="80"/>
      <c r="L6" s="84"/>
      <c r="M6" s="85"/>
      <c r="N6" s="81"/>
      <c r="O6" s="80"/>
      <c r="P6" s="84"/>
      <c r="Q6" s="85"/>
      <c r="R6" s="84"/>
      <c r="S6" s="80"/>
      <c r="T6" s="145">
        <f t="shared" si="0"/>
        <v>20</v>
      </c>
      <c r="V6" s="11"/>
      <c r="Y6" s="8"/>
      <c r="Z6" s="8"/>
    </row>
    <row r="7" spans="1:26" s="2" customFormat="1" ht="16.5">
      <c r="A7" s="84" t="s">
        <v>377</v>
      </c>
      <c r="B7" s="5" t="s">
        <v>299</v>
      </c>
      <c r="C7" s="80" t="s">
        <v>10</v>
      </c>
      <c r="D7" s="84"/>
      <c r="E7" s="85"/>
      <c r="F7" s="81"/>
      <c r="G7" s="80"/>
      <c r="H7" s="84"/>
      <c r="I7" s="85"/>
      <c r="J7" s="81">
        <v>1</v>
      </c>
      <c r="K7" s="80">
        <v>20</v>
      </c>
      <c r="L7" s="111"/>
      <c r="M7" s="85"/>
      <c r="N7" s="81"/>
      <c r="O7" s="80"/>
      <c r="P7" s="84"/>
      <c r="Q7" s="85"/>
      <c r="R7" s="84"/>
      <c r="S7" s="80"/>
      <c r="T7" s="145">
        <f t="shared" si="0"/>
        <v>20</v>
      </c>
      <c r="V7" s="7"/>
      <c r="W7" s="7"/>
      <c r="X7" s="7"/>
      <c r="Y7" s="8"/>
      <c r="Z7" s="8"/>
    </row>
    <row r="8" spans="1:26" s="2" customFormat="1" ht="16.5">
      <c r="A8" s="97" t="s">
        <v>204</v>
      </c>
      <c r="B8" s="5" t="s">
        <v>205</v>
      </c>
      <c r="C8" s="80" t="s">
        <v>10</v>
      </c>
      <c r="D8" s="84"/>
      <c r="E8" s="85"/>
      <c r="F8" s="81">
        <v>2</v>
      </c>
      <c r="G8" s="80">
        <v>17</v>
      </c>
      <c r="H8" s="84"/>
      <c r="I8" s="85"/>
      <c r="J8" s="81"/>
      <c r="K8" s="80"/>
      <c r="L8" s="111"/>
      <c r="M8" s="85"/>
      <c r="N8" s="81"/>
      <c r="O8" s="80"/>
      <c r="P8" s="84"/>
      <c r="Q8" s="85"/>
      <c r="R8" s="84"/>
      <c r="S8" s="80"/>
      <c r="T8" s="145">
        <f t="shared" si="0"/>
        <v>17</v>
      </c>
      <c r="U8" s="8"/>
      <c r="V8" s="8"/>
    </row>
    <row r="9" spans="1:26" s="2" customFormat="1" ht="16.5">
      <c r="A9" s="84" t="s">
        <v>18</v>
      </c>
      <c r="B9" s="13" t="s">
        <v>187</v>
      </c>
      <c r="C9" s="95" t="s">
        <v>61</v>
      </c>
      <c r="D9" s="97">
        <v>3</v>
      </c>
      <c r="E9" s="98">
        <v>14</v>
      </c>
      <c r="F9" s="81"/>
      <c r="G9" s="80"/>
      <c r="H9" s="84"/>
      <c r="I9" s="85"/>
      <c r="J9" s="81"/>
      <c r="K9" s="80"/>
      <c r="L9" s="111"/>
      <c r="M9" s="85"/>
      <c r="N9" s="81"/>
      <c r="O9" s="80"/>
      <c r="P9" s="84"/>
      <c r="Q9" s="85"/>
      <c r="R9" s="84"/>
      <c r="S9" s="80"/>
      <c r="T9" s="145">
        <f t="shared" si="0"/>
        <v>14</v>
      </c>
      <c r="V9" s="7"/>
      <c r="W9" s="7"/>
      <c r="X9" s="7"/>
      <c r="Y9" s="8"/>
      <c r="Z9" s="8"/>
    </row>
    <row r="10" spans="1:26" s="2" customFormat="1" ht="16.5">
      <c r="A10" s="84" t="s">
        <v>400</v>
      </c>
      <c r="B10" s="5" t="s">
        <v>401</v>
      </c>
      <c r="C10" s="80" t="s">
        <v>10</v>
      </c>
      <c r="D10" s="84"/>
      <c r="E10" s="85"/>
      <c r="F10" s="81"/>
      <c r="G10" s="80"/>
      <c r="H10" s="84"/>
      <c r="I10" s="85"/>
      <c r="J10" s="81"/>
      <c r="K10" s="80"/>
      <c r="L10" s="111">
        <v>3</v>
      </c>
      <c r="M10" s="85">
        <v>14</v>
      </c>
      <c r="N10" s="81"/>
      <c r="O10" s="80"/>
      <c r="P10" s="84"/>
      <c r="Q10" s="85"/>
      <c r="R10" s="84"/>
      <c r="S10" s="80"/>
      <c r="T10" s="145">
        <f t="shared" si="0"/>
        <v>14</v>
      </c>
      <c r="V10" s="11"/>
      <c r="Y10" s="8"/>
      <c r="Z10" s="8"/>
    </row>
    <row r="11" spans="1:26" s="2" customFormat="1" ht="16.5">
      <c r="A11" s="84" t="s">
        <v>190</v>
      </c>
      <c r="B11" s="5" t="s">
        <v>191</v>
      </c>
      <c r="C11" s="80" t="s">
        <v>192</v>
      </c>
      <c r="D11" s="84">
        <v>5</v>
      </c>
      <c r="E11" s="85">
        <v>9</v>
      </c>
      <c r="F11" s="81"/>
      <c r="G11" s="80"/>
      <c r="H11" s="84"/>
      <c r="I11" s="85"/>
      <c r="J11" s="81"/>
      <c r="K11" s="80"/>
      <c r="L11" s="111"/>
      <c r="M11" s="85"/>
      <c r="N11" s="81"/>
      <c r="O11" s="80"/>
      <c r="P11" s="84"/>
      <c r="Q11" s="85"/>
      <c r="R11" s="84"/>
      <c r="S11" s="80"/>
      <c r="T11" s="145">
        <f t="shared" si="0"/>
        <v>9</v>
      </c>
      <c r="V11" s="7"/>
      <c r="W11" s="7"/>
      <c r="X11" s="7"/>
      <c r="Y11" s="8"/>
      <c r="Z11" s="8"/>
    </row>
    <row r="12" spans="1:26" s="2" customFormat="1" ht="16.5">
      <c r="A12" s="84" t="s">
        <v>339</v>
      </c>
      <c r="B12" s="5" t="s">
        <v>177</v>
      </c>
      <c r="C12" s="80" t="s">
        <v>25</v>
      </c>
      <c r="D12" s="84"/>
      <c r="E12" s="85"/>
      <c r="F12" s="96"/>
      <c r="G12" s="95"/>
      <c r="H12" s="111"/>
      <c r="I12" s="112"/>
      <c r="J12" s="109"/>
      <c r="K12" s="115"/>
      <c r="L12" s="111">
        <v>5</v>
      </c>
      <c r="M12" s="112">
        <v>9</v>
      </c>
      <c r="N12" s="109"/>
      <c r="O12" s="115"/>
      <c r="P12" s="97"/>
      <c r="Q12" s="85"/>
      <c r="R12" s="97"/>
      <c r="S12" s="80"/>
      <c r="T12" s="145">
        <f t="shared" si="0"/>
        <v>9</v>
      </c>
      <c r="V12" s="7"/>
      <c r="W12" s="7"/>
      <c r="X12" s="7"/>
      <c r="Y12" s="8"/>
      <c r="Z12" s="8"/>
    </row>
    <row r="13" spans="1:26" s="2" customFormat="1" ht="16.5">
      <c r="A13" s="84" t="s">
        <v>193</v>
      </c>
      <c r="B13" s="5" t="s">
        <v>194</v>
      </c>
      <c r="C13" s="80" t="s">
        <v>9</v>
      </c>
      <c r="D13" s="84">
        <v>6</v>
      </c>
      <c r="E13" s="85">
        <v>7</v>
      </c>
      <c r="F13" s="81"/>
      <c r="G13" s="80"/>
      <c r="H13" s="84"/>
      <c r="I13" s="85"/>
      <c r="J13" s="81"/>
      <c r="K13" s="80"/>
      <c r="L13" s="84"/>
      <c r="M13" s="85"/>
      <c r="N13" s="109"/>
      <c r="O13" s="115"/>
      <c r="P13" s="84"/>
      <c r="Q13" s="85"/>
      <c r="R13" s="84"/>
      <c r="S13" s="80"/>
      <c r="T13" s="145">
        <f t="shared" si="0"/>
        <v>7</v>
      </c>
      <c r="V13" s="7"/>
      <c r="W13" s="7"/>
      <c r="X13" s="7"/>
      <c r="Y13" s="8"/>
      <c r="Z13" s="8"/>
    </row>
    <row r="14" spans="1:26" s="2" customFormat="1" ht="16.5">
      <c r="A14" s="84" t="s">
        <v>402</v>
      </c>
      <c r="B14" s="5" t="s">
        <v>403</v>
      </c>
      <c r="C14" s="80" t="s">
        <v>9</v>
      </c>
      <c r="D14" s="97"/>
      <c r="E14" s="98"/>
      <c r="F14" s="81"/>
      <c r="G14" s="80"/>
      <c r="H14" s="84"/>
      <c r="I14" s="85"/>
      <c r="J14" s="81"/>
      <c r="K14" s="80"/>
      <c r="L14" s="111">
        <v>6</v>
      </c>
      <c r="M14" s="85">
        <v>7</v>
      </c>
      <c r="N14" s="81"/>
      <c r="O14" s="80"/>
      <c r="P14" s="84"/>
      <c r="Q14" s="85"/>
      <c r="R14" s="84"/>
      <c r="S14" s="80"/>
      <c r="T14" s="145">
        <f t="shared" si="0"/>
        <v>7</v>
      </c>
      <c r="V14" s="7"/>
      <c r="W14" s="7"/>
      <c r="X14" s="7"/>
      <c r="Y14" s="8"/>
      <c r="Z14" s="8"/>
    </row>
    <row r="15" spans="1:26" s="2" customFormat="1" ht="16.5">
      <c r="A15" s="84" t="s">
        <v>244</v>
      </c>
      <c r="B15" s="5" t="s">
        <v>161</v>
      </c>
      <c r="C15" s="80" t="s">
        <v>17</v>
      </c>
      <c r="D15" s="84"/>
      <c r="E15" s="85"/>
      <c r="F15" s="81"/>
      <c r="G15" s="80"/>
      <c r="H15" s="84"/>
      <c r="I15" s="85"/>
      <c r="J15" s="81"/>
      <c r="K15" s="80"/>
      <c r="L15" s="111"/>
      <c r="M15" s="85"/>
      <c r="N15" s="81"/>
      <c r="O15" s="80"/>
      <c r="P15" s="84">
        <v>7</v>
      </c>
      <c r="Q15" s="85">
        <v>5</v>
      </c>
      <c r="R15" s="84"/>
      <c r="S15" s="80"/>
      <c r="T15" s="145">
        <f t="shared" si="0"/>
        <v>5</v>
      </c>
      <c r="V15" s="7"/>
      <c r="W15" s="7"/>
      <c r="X15" s="7"/>
      <c r="Y15" s="8"/>
      <c r="Z15" s="8"/>
    </row>
    <row r="16" spans="1:26" s="2" customFormat="1" ht="16.5">
      <c r="A16" s="84" t="s">
        <v>206</v>
      </c>
      <c r="B16" s="5" t="s">
        <v>292</v>
      </c>
      <c r="C16" s="80" t="s">
        <v>16</v>
      </c>
      <c r="D16" s="84"/>
      <c r="E16" s="85"/>
      <c r="F16" s="81"/>
      <c r="G16" s="80"/>
      <c r="H16" s="84">
        <v>8</v>
      </c>
      <c r="I16" s="85">
        <v>3</v>
      </c>
      <c r="J16" s="81"/>
      <c r="K16" s="80"/>
      <c r="L16" s="111"/>
      <c r="M16" s="85"/>
      <c r="N16" s="81"/>
      <c r="O16" s="80"/>
      <c r="P16" s="84"/>
      <c r="Q16" s="85"/>
      <c r="R16" s="84"/>
      <c r="S16" s="80"/>
      <c r="T16" s="145">
        <f t="shared" si="0"/>
        <v>3</v>
      </c>
      <c r="V16" s="7"/>
      <c r="W16" s="7"/>
      <c r="X16" s="7"/>
      <c r="Y16" s="8"/>
      <c r="Z16" s="8"/>
    </row>
    <row r="17" spans="1:26" s="2" customFormat="1" ht="17.25" thickBot="1">
      <c r="A17" s="86"/>
      <c r="B17" s="154"/>
      <c r="C17" s="139"/>
      <c r="D17" s="86"/>
      <c r="E17" s="87"/>
      <c r="F17" s="106"/>
      <c r="G17" s="108"/>
      <c r="H17" s="113"/>
      <c r="I17" s="114"/>
      <c r="J17" s="110"/>
      <c r="K17" s="116"/>
      <c r="L17" s="113"/>
      <c r="M17" s="114"/>
      <c r="N17" s="110"/>
      <c r="O17" s="116"/>
      <c r="P17" s="99"/>
      <c r="Q17" s="87"/>
      <c r="R17" s="99"/>
      <c r="S17" s="139"/>
      <c r="T17" s="145">
        <f t="shared" si="0"/>
        <v>0</v>
      </c>
      <c r="V17" s="7"/>
      <c r="W17" s="7"/>
      <c r="X17" s="7"/>
      <c r="Y17" s="8"/>
      <c r="Z17" s="8"/>
    </row>
    <row r="19" spans="1:26" ht="15.75" thickBot="1"/>
    <row r="20" spans="1:26" ht="25.5" thickBot="1">
      <c r="E20" s="155"/>
      <c r="F20" s="156" t="s">
        <v>195</v>
      </c>
      <c r="G20" s="157"/>
      <c r="H20" s="157"/>
      <c r="I20" s="157"/>
      <c r="J20" s="157"/>
      <c r="K20" s="157"/>
      <c r="L20" s="157"/>
      <c r="M20" s="158"/>
    </row>
    <row r="21" spans="1:26" ht="24.75">
      <c r="E21" s="47"/>
      <c r="F21" s="48"/>
      <c r="G21" s="48"/>
      <c r="H21" s="48"/>
      <c r="I21" s="48"/>
      <c r="J21" s="48"/>
      <c r="K21" s="48"/>
      <c r="L21" s="48"/>
      <c r="M21" s="49"/>
    </row>
    <row r="22" spans="1:26" ht="22.5">
      <c r="E22" s="50"/>
      <c r="F22" s="51" t="s">
        <v>11</v>
      </c>
      <c r="G22" s="51"/>
      <c r="H22" s="46"/>
      <c r="I22" s="52"/>
      <c r="J22" s="53"/>
      <c r="K22" s="46">
        <v>5</v>
      </c>
      <c r="L22" s="54"/>
      <c r="M22" s="55"/>
    </row>
    <row r="23" spans="1:26" ht="22.5">
      <c r="E23" s="50"/>
      <c r="F23" s="51" t="s">
        <v>13</v>
      </c>
      <c r="G23" s="51"/>
      <c r="H23" s="46"/>
      <c r="I23" s="56"/>
      <c r="J23" s="53"/>
      <c r="K23" s="46">
        <v>4</v>
      </c>
      <c r="L23" s="54"/>
      <c r="M23" s="55"/>
    </row>
    <row r="24" spans="1:26" ht="22.5">
      <c r="E24" s="50"/>
      <c r="F24" s="51" t="s">
        <v>14</v>
      </c>
      <c r="G24" s="51"/>
      <c r="H24" s="46"/>
      <c r="I24" s="56"/>
      <c r="J24" s="53"/>
      <c r="K24" s="46">
        <v>3</v>
      </c>
      <c r="L24" s="54"/>
      <c r="M24" s="55"/>
    </row>
    <row r="25" spans="1:26" ht="22.5">
      <c r="E25" s="50"/>
      <c r="F25" s="51" t="s">
        <v>72</v>
      </c>
      <c r="G25" s="51"/>
      <c r="H25" s="46"/>
      <c r="I25" s="56"/>
      <c r="J25" s="53"/>
      <c r="K25" s="46">
        <v>2</v>
      </c>
      <c r="L25" s="54"/>
      <c r="M25" s="55"/>
    </row>
    <row r="26" spans="1:26" ht="22.5">
      <c r="E26" s="50"/>
      <c r="F26" s="51" t="s">
        <v>73</v>
      </c>
      <c r="G26" s="51"/>
      <c r="H26" s="46"/>
      <c r="I26" s="56"/>
      <c r="J26" s="53"/>
      <c r="K26" s="46">
        <v>1</v>
      </c>
      <c r="L26" s="54"/>
      <c r="M26" s="55"/>
    </row>
    <row r="27" spans="1:26" ht="20.25" thickBot="1">
      <c r="E27" s="57"/>
      <c r="F27" s="58"/>
      <c r="G27" s="58"/>
      <c r="H27" s="58"/>
      <c r="I27" s="58"/>
      <c r="J27" s="58"/>
      <c r="K27" s="58"/>
      <c r="L27" s="59"/>
      <c r="M27" s="60"/>
    </row>
    <row r="28" spans="1:26" ht="15.75" thickTop="1"/>
  </sheetData>
  <sortState ref="A4:T17">
    <sortCondition descending="1" ref="T4:T17"/>
  </sortState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1"/>
  <sheetViews>
    <sheetView tabSelected="1" topLeftCell="B4" zoomScaleNormal="100" workbookViewId="0">
      <selection activeCell="D14" sqref="D14"/>
    </sheetView>
  </sheetViews>
  <sheetFormatPr baseColWidth="10" defaultRowHeight="15"/>
  <cols>
    <col min="1" max="1" width="16.5703125" customWidth="1"/>
    <col min="2" max="2" width="17.5703125" customWidth="1"/>
    <col min="3" max="3" width="27.42578125" customWidth="1"/>
    <col min="4" max="4" width="11.85546875" customWidth="1"/>
    <col min="5" max="5" width="7" customWidth="1"/>
    <col min="6" max="6" width="9.28515625" customWidth="1"/>
    <col min="7" max="7" width="7.28515625" customWidth="1"/>
    <col min="8" max="8" width="9.28515625" customWidth="1"/>
    <col min="9" max="9" width="7.140625" customWidth="1"/>
    <col min="10" max="10" width="9.42578125" customWidth="1"/>
    <col min="11" max="11" width="7.28515625" customWidth="1"/>
    <col min="12" max="12" width="10.28515625" customWidth="1"/>
    <col min="13" max="13" width="7.7109375" customWidth="1"/>
    <col min="14" max="14" width="9.5703125" customWidth="1"/>
    <col min="15" max="15" width="7.42578125" customWidth="1"/>
    <col min="16" max="16" width="7.5703125" customWidth="1"/>
    <col min="17" max="17" width="7.7109375" customWidth="1"/>
    <col min="18" max="18" width="7" customWidth="1"/>
    <col min="19" max="19" width="7.5703125" customWidth="1"/>
  </cols>
  <sheetData>
    <row r="1" spans="1:26" s="2" customFormat="1" ht="16.5">
      <c r="A1" s="118"/>
      <c r="B1" s="117"/>
      <c r="C1" s="119"/>
      <c r="D1" s="73">
        <v>42813</v>
      </c>
      <c r="E1" s="67"/>
      <c r="F1" s="66">
        <v>42854</v>
      </c>
      <c r="G1" s="67"/>
      <c r="H1" s="66">
        <v>42880</v>
      </c>
      <c r="I1" s="67"/>
      <c r="J1" s="66">
        <v>42904</v>
      </c>
      <c r="K1" s="67"/>
      <c r="L1" s="66">
        <v>42939</v>
      </c>
      <c r="M1" s="67"/>
      <c r="N1" s="66">
        <v>42974</v>
      </c>
      <c r="O1" s="67"/>
      <c r="P1" s="133" t="s">
        <v>0</v>
      </c>
      <c r="Q1" s="134"/>
      <c r="R1" s="135" t="s">
        <v>0</v>
      </c>
      <c r="S1" s="135"/>
      <c r="T1" s="140" t="s">
        <v>1</v>
      </c>
    </row>
    <row r="2" spans="1:26" s="2" customFormat="1" ht="17.25" thickBot="1">
      <c r="A2" s="173" t="s">
        <v>3</v>
      </c>
      <c r="B2" s="175" t="s">
        <v>4</v>
      </c>
      <c r="C2" s="177" t="s">
        <v>5</v>
      </c>
      <c r="D2" s="175" t="s">
        <v>6</v>
      </c>
      <c r="E2" s="177" t="s">
        <v>1</v>
      </c>
      <c r="F2" s="173" t="s">
        <v>6</v>
      </c>
      <c r="G2" s="177" t="s">
        <v>1</v>
      </c>
      <c r="H2" s="173" t="s">
        <v>6</v>
      </c>
      <c r="I2" s="177" t="s">
        <v>1</v>
      </c>
      <c r="J2" s="173" t="s">
        <v>6</v>
      </c>
      <c r="K2" s="177" t="s">
        <v>1</v>
      </c>
      <c r="L2" s="173" t="s">
        <v>6</v>
      </c>
      <c r="M2" s="177" t="s">
        <v>1</v>
      </c>
      <c r="N2" s="173" t="s">
        <v>6</v>
      </c>
      <c r="O2" s="177" t="s">
        <v>1</v>
      </c>
      <c r="P2" s="173" t="s">
        <v>6</v>
      </c>
      <c r="Q2" s="177" t="s">
        <v>1</v>
      </c>
      <c r="R2" s="175" t="s">
        <v>6</v>
      </c>
      <c r="S2" s="175" t="s">
        <v>1</v>
      </c>
      <c r="T2" s="141" t="s">
        <v>7</v>
      </c>
    </row>
    <row r="3" spans="1:26" s="4" customFormat="1" ht="25.5" thickBot="1">
      <c r="A3" s="172" t="s">
        <v>132</v>
      </c>
      <c r="B3" s="174"/>
      <c r="C3" s="176"/>
      <c r="D3" s="178" t="s">
        <v>76</v>
      </c>
      <c r="E3" s="179"/>
      <c r="F3" s="180" t="s">
        <v>77</v>
      </c>
      <c r="G3" s="179"/>
      <c r="H3" s="180" t="s">
        <v>78</v>
      </c>
      <c r="I3" s="179"/>
      <c r="J3" s="180" t="s">
        <v>79</v>
      </c>
      <c r="K3" s="179"/>
      <c r="L3" s="180" t="s">
        <v>113</v>
      </c>
      <c r="M3" s="179"/>
      <c r="N3" s="180" t="s">
        <v>81</v>
      </c>
      <c r="O3" s="179"/>
      <c r="P3" s="181" t="s">
        <v>284</v>
      </c>
      <c r="Q3" s="182"/>
      <c r="R3" s="183" t="s">
        <v>141</v>
      </c>
      <c r="S3" s="184"/>
      <c r="T3" s="142" t="s">
        <v>2</v>
      </c>
    </row>
    <row r="4" spans="1:26" s="2" customFormat="1" ht="16.5">
      <c r="A4" s="5" t="s">
        <v>82</v>
      </c>
      <c r="B4" s="5" t="s">
        <v>171</v>
      </c>
      <c r="C4" s="80" t="s">
        <v>10</v>
      </c>
      <c r="D4" s="93">
        <v>1</v>
      </c>
      <c r="E4" s="107">
        <v>20</v>
      </c>
      <c r="F4" s="93"/>
      <c r="G4" s="94"/>
      <c r="H4" s="105"/>
      <c r="I4" s="107"/>
      <c r="J4" s="93">
        <v>7</v>
      </c>
      <c r="K4" s="94">
        <v>5</v>
      </c>
      <c r="L4" s="105"/>
      <c r="M4" s="107"/>
      <c r="N4" s="93"/>
      <c r="O4" s="94"/>
      <c r="P4" s="105"/>
      <c r="Q4" s="94"/>
      <c r="R4" s="105"/>
      <c r="S4" s="107"/>
      <c r="T4" s="143">
        <f>E4+G4+I4+M4+K4+O4+Q4+S4</f>
        <v>25</v>
      </c>
    </row>
    <row r="5" spans="1:26" s="2" customFormat="1" ht="16.5">
      <c r="A5" s="13" t="s">
        <v>296</v>
      </c>
      <c r="B5" s="13" t="s">
        <v>297</v>
      </c>
      <c r="C5" s="95" t="s">
        <v>20</v>
      </c>
      <c r="D5" s="97"/>
      <c r="E5" s="95"/>
      <c r="F5" s="111"/>
      <c r="G5" s="112"/>
      <c r="H5" s="109">
        <v>3</v>
      </c>
      <c r="I5" s="115">
        <v>14</v>
      </c>
      <c r="J5" s="111"/>
      <c r="K5" s="112"/>
      <c r="L5" s="81"/>
      <c r="M5" s="80"/>
      <c r="N5" s="97">
        <v>5</v>
      </c>
      <c r="O5" s="98">
        <v>9</v>
      </c>
      <c r="P5" s="96"/>
      <c r="Q5" s="98"/>
      <c r="R5" s="96"/>
      <c r="S5" s="95"/>
      <c r="T5" s="143">
        <f>E5+G5+I5+M5+K5+O5+Q5+S5</f>
        <v>23</v>
      </c>
      <c r="U5" s="8"/>
      <c r="V5" s="8"/>
    </row>
    <row r="6" spans="1:26" s="2" customFormat="1" ht="16.5">
      <c r="A6" s="5" t="s">
        <v>293</v>
      </c>
      <c r="B6" s="5" t="s">
        <v>294</v>
      </c>
      <c r="C6" s="80" t="s">
        <v>192</v>
      </c>
      <c r="D6" s="84"/>
      <c r="E6" s="80"/>
      <c r="F6" s="84"/>
      <c r="G6" s="85"/>
      <c r="H6" s="81">
        <v>1</v>
      </c>
      <c r="I6" s="80">
        <v>20</v>
      </c>
      <c r="J6" s="84"/>
      <c r="K6" s="85"/>
      <c r="L6" s="81"/>
      <c r="M6" s="80"/>
      <c r="N6" s="84"/>
      <c r="O6" s="85"/>
      <c r="P6" s="81"/>
      <c r="Q6" s="85"/>
      <c r="R6" s="81"/>
      <c r="S6" s="80"/>
      <c r="T6" s="143">
        <f>E6+G6+I6+M6+K6+O6+Q6+S6</f>
        <v>20</v>
      </c>
      <c r="U6" s="8"/>
      <c r="V6" s="8"/>
    </row>
    <row r="7" spans="1:26" s="2" customFormat="1" ht="16.5">
      <c r="A7" s="13" t="s">
        <v>295</v>
      </c>
      <c r="B7" s="5" t="s">
        <v>277</v>
      </c>
      <c r="C7" s="80" t="s">
        <v>20</v>
      </c>
      <c r="D7" s="84"/>
      <c r="E7" s="80"/>
      <c r="F7" s="84"/>
      <c r="G7" s="85"/>
      <c r="H7" s="81">
        <v>2</v>
      </c>
      <c r="I7" s="80">
        <v>17</v>
      </c>
      <c r="J7" s="111"/>
      <c r="K7" s="112"/>
      <c r="L7" s="81"/>
      <c r="M7" s="80"/>
      <c r="N7" s="84"/>
      <c r="O7" s="85"/>
      <c r="P7" s="81"/>
      <c r="Q7" s="85"/>
      <c r="R7" s="81"/>
      <c r="S7" s="80"/>
      <c r="T7" s="143">
        <f>E7+G7+I7+M7+K7+O7+Q7+S7</f>
        <v>17</v>
      </c>
      <c r="U7" s="8"/>
      <c r="V7" s="8"/>
    </row>
    <row r="8" spans="1:26" s="2" customFormat="1" ht="16.5" customHeight="1">
      <c r="A8" s="5" t="s">
        <v>305</v>
      </c>
      <c r="B8" s="5" t="s">
        <v>306</v>
      </c>
      <c r="C8" s="80" t="s">
        <v>182</v>
      </c>
      <c r="D8" s="84"/>
      <c r="E8" s="80"/>
      <c r="F8" s="84"/>
      <c r="G8" s="85"/>
      <c r="H8" s="81">
        <v>8</v>
      </c>
      <c r="I8" s="80">
        <v>3</v>
      </c>
      <c r="J8" s="84"/>
      <c r="K8" s="85"/>
      <c r="L8" s="81">
        <v>3</v>
      </c>
      <c r="M8" s="80">
        <v>14</v>
      </c>
      <c r="N8" s="84"/>
      <c r="O8" s="85"/>
      <c r="P8" s="81"/>
      <c r="Q8" s="85"/>
      <c r="R8" s="81"/>
      <c r="S8" s="80"/>
      <c r="T8" s="143">
        <f>E8+G8+I8+M8+K8+O8+Q8+S8</f>
        <v>17</v>
      </c>
      <c r="U8" s="8"/>
      <c r="V8" s="8"/>
    </row>
    <row r="9" spans="1:26" s="2" customFormat="1" ht="16.5">
      <c r="A9" s="12" t="s">
        <v>300</v>
      </c>
      <c r="B9" s="5" t="s">
        <v>301</v>
      </c>
      <c r="C9" s="115" t="s">
        <v>33</v>
      </c>
      <c r="D9" s="84"/>
      <c r="E9" s="80"/>
      <c r="F9" s="84"/>
      <c r="G9" s="85"/>
      <c r="H9" s="81">
        <v>5</v>
      </c>
      <c r="I9" s="80">
        <v>9</v>
      </c>
      <c r="J9" s="84"/>
      <c r="K9" s="85"/>
      <c r="L9" s="81">
        <v>6</v>
      </c>
      <c r="M9" s="80">
        <v>7</v>
      </c>
      <c r="N9" s="84"/>
      <c r="O9" s="85"/>
      <c r="P9" s="81"/>
      <c r="Q9" s="85"/>
      <c r="R9" s="81"/>
      <c r="S9" s="80"/>
      <c r="T9" s="143">
        <f>E9+G9+I9+M9+K9+O9+Q9+S9</f>
        <v>16</v>
      </c>
      <c r="V9" s="7"/>
      <c r="W9" s="7"/>
      <c r="X9" s="7"/>
      <c r="Y9" s="8"/>
      <c r="Z9" s="8"/>
    </row>
    <row r="10" spans="1:26" s="2" customFormat="1" ht="16.5">
      <c r="A10" s="12" t="s">
        <v>83</v>
      </c>
      <c r="B10" s="13" t="s">
        <v>172</v>
      </c>
      <c r="C10" s="95" t="s">
        <v>22</v>
      </c>
      <c r="D10" s="97">
        <v>3</v>
      </c>
      <c r="E10" s="95">
        <v>14</v>
      </c>
      <c r="F10" s="111"/>
      <c r="G10" s="112"/>
      <c r="H10" s="96"/>
      <c r="I10" s="95"/>
      <c r="J10" s="111"/>
      <c r="K10" s="112"/>
      <c r="L10" s="81"/>
      <c r="M10" s="80"/>
      <c r="N10" s="97"/>
      <c r="O10" s="98"/>
      <c r="P10" s="96"/>
      <c r="Q10" s="98"/>
      <c r="R10" s="96"/>
      <c r="S10" s="95"/>
      <c r="T10" s="143">
        <f>E10+G10+I10+M10+K10+O10+Q10+S10</f>
        <v>14</v>
      </c>
      <c r="U10" s="8"/>
      <c r="V10" s="8"/>
    </row>
    <row r="11" spans="1:26" s="2" customFormat="1" ht="16.5" customHeight="1">
      <c r="A11" s="12" t="s">
        <v>336</v>
      </c>
      <c r="B11" s="12" t="s">
        <v>265</v>
      </c>
      <c r="C11" s="115" t="s">
        <v>19</v>
      </c>
      <c r="D11" s="84"/>
      <c r="E11" s="80"/>
      <c r="F11" s="84"/>
      <c r="G11" s="85"/>
      <c r="H11" s="81"/>
      <c r="I11" s="80"/>
      <c r="J11" s="84">
        <v>3</v>
      </c>
      <c r="K11" s="85">
        <v>14</v>
      </c>
      <c r="L11" s="81"/>
      <c r="M11" s="80"/>
      <c r="N11" s="84"/>
      <c r="O11" s="85"/>
      <c r="P11" s="81"/>
      <c r="Q11" s="85"/>
      <c r="R11" s="81"/>
      <c r="S11" s="80"/>
      <c r="T11" s="143">
        <f>E11+G11+I11+M11+K11+O11+Q11+S11</f>
        <v>14</v>
      </c>
      <c r="U11" s="8"/>
      <c r="V11" s="8"/>
    </row>
    <row r="12" spans="1:26" s="2" customFormat="1" ht="16.5">
      <c r="A12" s="5" t="s">
        <v>245</v>
      </c>
      <c r="B12" s="5" t="s">
        <v>186</v>
      </c>
      <c r="C12" s="80" t="s">
        <v>86</v>
      </c>
      <c r="D12" s="84"/>
      <c r="E12" s="80"/>
      <c r="F12" s="84"/>
      <c r="G12" s="85"/>
      <c r="H12" s="81"/>
      <c r="I12" s="80"/>
      <c r="J12" s="84"/>
      <c r="K12" s="85"/>
      <c r="L12" s="81"/>
      <c r="M12" s="80"/>
      <c r="N12" s="84"/>
      <c r="O12" s="85"/>
      <c r="P12" s="81">
        <v>4</v>
      </c>
      <c r="Q12" s="85">
        <v>11</v>
      </c>
      <c r="R12" s="81"/>
      <c r="S12" s="80"/>
      <c r="T12" s="143">
        <f>E12+G12+I12+M12+K12+O12+Q12+S12</f>
        <v>11</v>
      </c>
      <c r="U12" s="8"/>
      <c r="V12" s="8"/>
    </row>
    <row r="13" spans="1:26" s="2" customFormat="1" ht="16.5">
      <c r="A13" s="13" t="s">
        <v>298</v>
      </c>
      <c r="B13" s="5" t="s">
        <v>299</v>
      </c>
      <c r="C13" s="80" t="s">
        <v>9</v>
      </c>
      <c r="D13" s="84"/>
      <c r="E13" s="80"/>
      <c r="F13" s="84"/>
      <c r="G13" s="85"/>
      <c r="H13" s="81">
        <v>4</v>
      </c>
      <c r="I13" s="80">
        <v>11</v>
      </c>
      <c r="J13" s="111"/>
      <c r="K13" s="112"/>
      <c r="L13" s="81"/>
      <c r="M13" s="80"/>
      <c r="N13" s="84"/>
      <c r="O13" s="85"/>
      <c r="P13" s="81"/>
      <c r="Q13" s="85"/>
      <c r="R13" s="81"/>
      <c r="S13" s="80"/>
      <c r="T13" s="143">
        <f>E13+G13+I13+M13+K13+O13+Q13+S13</f>
        <v>11</v>
      </c>
    </row>
    <row r="14" spans="1:26" s="2" customFormat="1" ht="16.5">
      <c r="A14" s="5" t="s">
        <v>246</v>
      </c>
      <c r="B14" s="5" t="s">
        <v>247</v>
      </c>
      <c r="C14" s="80" t="s">
        <v>16</v>
      </c>
      <c r="D14" s="97"/>
      <c r="E14" s="95"/>
      <c r="F14" s="97"/>
      <c r="G14" s="98"/>
      <c r="H14" s="109"/>
      <c r="I14" s="115"/>
      <c r="J14" s="111"/>
      <c r="K14" s="112"/>
      <c r="L14" s="81"/>
      <c r="M14" s="80"/>
      <c r="N14" s="111"/>
      <c r="O14" s="112"/>
      <c r="P14" s="96">
        <v>5</v>
      </c>
      <c r="Q14" s="98">
        <v>9</v>
      </c>
      <c r="R14" s="96"/>
      <c r="S14" s="95"/>
      <c r="T14" s="143">
        <f>E14+G14+I14+M14+K14+O14+Q14+S14</f>
        <v>9</v>
      </c>
      <c r="U14" s="8"/>
      <c r="V14" s="8"/>
    </row>
    <row r="15" spans="1:26" s="2" customFormat="1" ht="16.5">
      <c r="A15" s="13" t="s">
        <v>84</v>
      </c>
      <c r="B15" s="13" t="s">
        <v>173</v>
      </c>
      <c r="C15" s="95" t="s">
        <v>10</v>
      </c>
      <c r="D15" s="97">
        <v>6</v>
      </c>
      <c r="E15" s="95">
        <v>7</v>
      </c>
      <c r="F15" s="111"/>
      <c r="G15" s="112"/>
      <c r="H15" s="96"/>
      <c r="I15" s="95"/>
      <c r="J15" s="111"/>
      <c r="K15" s="112"/>
      <c r="L15" s="81"/>
      <c r="M15" s="80"/>
      <c r="N15" s="97"/>
      <c r="O15" s="98"/>
      <c r="P15" s="96"/>
      <c r="Q15" s="98"/>
      <c r="R15" s="96"/>
      <c r="S15" s="95"/>
      <c r="T15" s="143">
        <f>E15+G15+I15+M15+K15+O15+Q15+S15</f>
        <v>7</v>
      </c>
      <c r="U15" s="8"/>
      <c r="V15" s="8"/>
    </row>
    <row r="16" spans="1:26" s="2" customFormat="1" ht="16.5">
      <c r="A16" s="12" t="s">
        <v>248</v>
      </c>
      <c r="B16" s="12" t="s">
        <v>161</v>
      </c>
      <c r="C16" s="115" t="s">
        <v>33</v>
      </c>
      <c r="D16" s="84"/>
      <c r="E16" s="80"/>
      <c r="F16" s="84"/>
      <c r="G16" s="85"/>
      <c r="H16" s="81"/>
      <c r="I16" s="80"/>
      <c r="J16" s="84"/>
      <c r="K16" s="85"/>
      <c r="L16" s="81"/>
      <c r="M16" s="80"/>
      <c r="N16" s="84"/>
      <c r="O16" s="85"/>
      <c r="P16" s="81">
        <v>6</v>
      </c>
      <c r="Q16" s="85">
        <v>7</v>
      </c>
      <c r="R16" s="81"/>
      <c r="S16" s="80"/>
      <c r="T16" s="143">
        <f>E16+G16+I16+M16+K16+O16+Q16+S16</f>
        <v>7</v>
      </c>
    </row>
    <row r="17" spans="1:22" s="2" customFormat="1" ht="16.5">
      <c r="A17" s="12" t="s">
        <v>302</v>
      </c>
      <c r="B17" s="12" t="s">
        <v>208</v>
      </c>
      <c r="C17" s="115" t="s">
        <v>10</v>
      </c>
      <c r="D17" s="97"/>
      <c r="E17" s="95"/>
      <c r="F17" s="97"/>
      <c r="G17" s="98"/>
      <c r="H17" s="109">
        <v>6</v>
      </c>
      <c r="I17" s="115">
        <v>7</v>
      </c>
      <c r="J17" s="111"/>
      <c r="K17" s="112"/>
      <c r="L17" s="81"/>
      <c r="M17" s="80"/>
      <c r="N17" s="111"/>
      <c r="O17" s="112"/>
      <c r="P17" s="96"/>
      <c r="Q17" s="98"/>
      <c r="R17" s="96"/>
      <c r="S17" s="95"/>
      <c r="T17" s="143">
        <f>E17+G17+I17+M17+K17+O17+Q17+S17</f>
        <v>7</v>
      </c>
      <c r="U17" s="8"/>
      <c r="V17" s="8"/>
    </row>
    <row r="18" spans="1:22" s="2" customFormat="1" ht="16.5">
      <c r="A18" s="12" t="s">
        <v>412</v>
      </c>
      <c r="B18" s="12" t="s">
        <v>390</v>
      </c>
      <c r="C18" s="115" t="s">
        <v>19</v>
      </c>
      <c r="D18" s="84"/>
      <c r="E18" s="80"/>
      <c r="F18" s="84"/>
      <c r="G18" s="85"/>
      <c r="H18" s="81"/>
      <c r="I18" s="80"/>
      <c r="J18" s="84"/>
      <c r="K18" s="85"/>
      <c r="L18" s="81"/>
      <c r="M18" s="80"/>
      <c r="N18" s="84">
        <v>6</v>
      </c>
      <c r="O18" s="85">
        <v>7</v>
      </c>
      <c r="P18" s="81"/>
      <c r="Q18" s="85"/>
      <c r="R18" s="81"/>
      <c r="S18" s="80"/>
      <c r="T18" s="143">
        <f>E18+G18+I18+M18+K18+O18+Q18+S18</f>
        <v>7</v>
      </c>
    </row>
    <row r="19" spans="1:22" s="2" customFormat="1" ht="16.5">
      <c r="A19" s="12" t="s">
        <v>303</v>
      </c>
      <c r="B19" s="12" t="s">
        <v>180</v>
      </c>
      <c r="C19" s="115" t="s">
        <v>304</v>
      </c>
      <c r="D19" s="84"/>
      <c r="E19" s="80"/>
      <c r="F19" s="84"/>
      <c r="G19" s="85"/>
      <c r="H19" s="81">
        <v>7</v>
      </c>
      <c r="I19" s="80">
        <v>5</v>
      </c>
      <c r="J19" s="84"/>
      <c r="K19" s="85"/>
      <c r="L19" s="81"/>
      <c r="M19" s="80"/>
      <c r="N19" s="84"/>
      <c r="O19" s="85"/>
      <c r="P19" s="81"/>
      <c r="Q19" s="85"/>
      <c r="R19" s="81"/>
      <c r="S19" s="80"/>
      <c r="T19" s="143">
        <f>E19+G19+I19+M19+K19+O19+Q19+S19</f>
        <v>5</v>
      </c>
    </row>
    <row r="20" spans="1:22" s="2" customFormat="1" ht="16.5">
      <c r="A20" s="13" t="s">
        <v>85</v>
      </c>
      <c r="B20" s="5" t="s">
        <v>174</v>
      </c>
      <c r="C20" s="80" t="s">
        <v>86</v>
      </c>
      <c r="D20" s="84">
        <v>8</v>
      </c>
      <c r="E20" s="80">
        <v>3</v>
      </c>
      <c r="F20" s="84"/>
      <c r="G20" s="85"/>
      <c r="H20" s="81"/>
      <c r="I20" s="80"/>
      <c r="J20" s="111"/>
      <c r="K20" s="112"/>
      <c r="L20" s="81"/>
      <c r="M20" s="80"/>
      <c r="N20" s="84"/>
      <c r="O20" s="85"/>
      <c r="P20" s="81"/>
      <c r="Q20" s="85"/>
      <c r="R20" s="81"/>
      <c r="S20" s="80"/>
      <c r="T20" s="143">
        <f>E20+G20+I20+M20+K20+O20+Q20+S20</f>
        <v>3</v>
      </c>
      <c r="U20" s="8"/>
      <c r="V20" s="8"/>
    </row>
    <row r="21" spans="1:22" s="2" customFormat="1" ht="17.25" thickBot="1">
      <c r="A21" s="12" t="s">
        <v>337</v>
      </c>
      <c r="B21" s="12" t="s">
        <v>180</v>
      </c>
      <c r="C21" s="115" t="s">
        <v>19</v>
      </c>
      <c r="D21" s="99"/>
      <c r="E21" s="108"/>
      <c r="F21" s="99"/>
      <c r="G21" s="100"/>
      <c r="H21" s="110"/>
      <c r="I21" s="116"/>
      <c r="J21" s="99">
        <v>8</v>
      </c>
      <c r="K21" s="100">
        <v>3</v>
      </c>
      <c r="L21" s="88"/>
      <c r="M21" s="139"/>
      <c r="N21" s="99"/>
      <c r="O21" s="100"/>
      <c r="P21" s="106"/>
      <c r="Q21" s="100"/>
      <c r="R21" s="106"/>
      <c r="S21" s="108"/>
      <c r="T21" s="143">
        <f>E21+G21+I21+M21+K21+O21+Q21+S21</f>
        <v>3</v>
      </c>
      <c r="U21" s="8"/>
      <c r="V21" s="8"/>
    </row>
    <row r="22" spans="1:22" ht="15.75" thickBot="1"/>
    <row r="23" spans="1:22" ht="26.25" thickTop="1" thickBot="1">
      <c r="E23" s="169" t="s">
        <v>74</v>
      </c>
      <c r="F23" s="170"/>
      <c r="G23" s="170"/>
      <c r="H23" s="170"/>
      <c r="I23" s="170"/>
      <c r="J23" s="170"/>
      <c r="K23" s="170"/>
      <c r="L23" s="170"/>
      <c r="M23" s="171"/>
    </row>
    <row r="24" spans="1:22" ht="25.5" thickTop="1">
      <c r="E24" s="47"/>
      <c r="F24" s="48"/>
      <c r="G24" s="48"/>
      <c r="H24" s="48"/>
      <c r="I24" s="48"/>
      <c r="J24" s="48"/>
      <c r="K24" s="48"/>
      <c r="L24" s="48"/>
      <c r="M24" s="49"/>
    </row>
    <row r="25" spans="1:22" ht="22.5">
      <c r="E25" s="50"/>
      <c r="F25" s="51" t="s">
        <v>11</v>
      </c>
      <c r="G25" s="51" t="s">
        <v>116</v>
      </c>
      <c r="H25" s="46"/>
      <c r="I25" s="52"/>
      <c r="J25" s="53"/>
      <c r="K25" s="46">
        <v>5</v>
      </c>
      <c r="L25" s="54"/>
      <c r="M25" s="55"/>
    </row>
    <row r="26" spans="1:22" ht="22.5">
      <c r="E26" s="50"/>
      <c r="F26" s="51" t="s">
        <v>13</v>
      </c>
      <c r="G26" s="51" t="s">
        <v>117</v>
      </c>
      <c r="H26" s="46"/>
      <c r="I26" s="56"/>
      <c r="J26" s="53"/>
      <c r="K26" s="46">
        <v>3</v>
      </c>
      <c r="L26" s="54"/>
      <c r="M26" s="55"/>
    </row>
    <row r="27" spans="1:22" ht="22.5">
      <c r="E27" s="50"/>
      <c r="F27" s="51" t="s">
        <v>14</v>
      </c>
      <c r="G27" s="51"/>
      <c r="H27" s="46"/>
      <c r="I27" s="56"/>
      <c r="J27" s="53"/>
      <c r="K27" s="46">
        <v>2</v>
      </c>
      <c r="L27" s="54"/>
      <c r="M27" s="55"/>
    </row>
    <row r="28" spans="1:22" ht="22.5">
      <c r="E28" s="50"/>
      <c r="F28" s="51" t="s">
        <v>72</v>
      </c>
      <c r="G28" s="51"/>
      <c r="H28" s="46"/>
      <c r="I28" s="56"/>
      <c r="J28" s="53"/>
      <c r="K28" s="46">
        <v>2</v>
      </c>
      <c r="L28" s="54"/>
      <c r="M28" s="55"/>
    </row>
    <row r="29" spans="1:22" ht="22.5">
      <c r="E29" s="50"/>
      <c r="F29" s="51" t="s">
        <v>73</v>
      </c>
      <c r="G29" s="51"/>
      <c r="H29" s="46"/>
      <c r="I29" s="56"/>
      <c r="J29" s="53"/>
      <c r="K29" s="46">
        <v>1</v>
      </c>
      <c r="L29" s="54"/>
      <c r="M29" s="55"/>
    </row>
    <row r="30" spans="1:22" ht="20.25" thickBot="1">
      <c r="E30" s="57"/>
      <c r="F30" s="58"/>
      <c r="G30" s="58"/>
      <c r="H30" s="58"/>
      <c r="I30" s="58"/>
      <c r="J30" s="58"/>
      <c r="K30" s="58"/>
      <c r="L30" s="59"/>
      <c r="M30" s="60"/>
    </row>
    <row r="31" spans="1:22" ht="15.75" thickTop="1"/>
  </sheetData>
  <sortState ref="A1:T21">
    <sortCondition descending="1" ref="T1:T21"/>
  </sortState>
  <mergeCells count="1">
    <mergeCell ref="E23:M2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9"/>
  <sheetViews>
    <sheetView zoomScaleNormal="100" workbookViewId="0">
      <selection activeCell="C16" sqref="C16"/>
    </sheetView>
  </sheetViews>
  <sheetFormatPr baseColWidth="10" defaultRowHeight="15"/>
  <cols>
    <col min="1" max="1" width="17" customWidth="1"/>
    <col min="2" max="2" width="17.7109375" customWidth="1"/>
    <col min="3" max="3" width="26.140625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118"/>
      <c r="B1" s="117"/>
      <c r="C1" s="123"/>
      <c r="D1" s="66">
        <v>42820</v>
      </c>
      <c r="E1" s="74"/>
      <c r="F1" s="66">
        <v>42855</v>
      </c>
      <c r="G1" s="74"/>
      <c r="H1" s="66">
        <v>42876</v>
      </c>
      <c r="I1" s="74"/>
      <c r="J1" s="66">
        <v>42897</v>
      </c>
      <c r="K1" s="74"/>
      <c r="L1" s="66">
        <v>42951</v>
      </c>
      <c r="M1" s="74"/>
      <c r="N1" s="66">
        <v>42988</v>
      </c>
      <c r="O1" s="74"/>
      <c r="P1" s="133" t="s">
        <v>0</v>
      </c>
      <c r="Q1" s="134"/>
      <c r="R1" s="135" t="s">
        <v>0</v>
      </c>
      <c r="S1" s="135"/>
      <c r="T1" s="140" t="s">
        <v>1</v>
      </c>
    </row>
    <row r="2" spans="1:30" s="2" customFormat="1" ht="25.5" thickBot="1">
      <c r="A2" s="120" t="s">
        <v>133</v>
      </c>
      <c r="B2" s="121"/>
      <c r="C2" s="124"/>
      <c r="D2" s="68" t="s">
        <v>98</v>
      </c>
      <c r="E2" s="77"/>
      <c r="F2" s="68" t="s">
        <v>99</v>
      </c>
      <c r="G2" s="77"/>
      <c r="H2" s="68" t="s">
        <v>100</v>
      </c>
      <c r="I2" s="77"/>
      <c r="J2" s="68" t="s">
        <v>101</v>
      </c>
      <c r="K2" s="77"/>
      <c r="L2" s="68" t="s">
        <v>80</v>
      </c>
      <c r="M2" s="77"/>
      <c r="N2" s="68" t="s">
        <v>94</v>
      </c>
      <c r="O2" s="77"/>
      <c r="P2" s="168" t="s">
        <v>284</v>
      </c>
      <c r="Q2" s="136"/>
      <c r="R2" s="137" t="s">
        <v>141</v>
      </c>
      <c r="S2" s="138"/>
      <c r="T2" s="141" t="s">
        <v>2</v>
      </c>
    </row>
    <row r="3" spans="1:30" s="4" customFormat="1" ht="16.5">
      <c r="A3" s="61" t="s">
        <v>3</v>
      </c>
      <c r="B3" s="61" t="s">
        <v>4</v>
      </c>
      <c r="C3" s="61" t="s">
        <v>5</v>
      </c>
      <c r="D3" s="63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6" t="s">
        <v>1</v>
      </c>
      <c r="T3" s="142" t="s">
        <v>7</v>
      </c>
    </row>
    <row r="4" spans="1:30" s="2" customFormat="1" ht="16.5">
      <c r="A4" s="13" t="s">
        <v>316</v>
      </c>
      <c r="B4" s="13" t="s">
        <v>176</v>
      </c>
      <c r="C4" s="13" t="s">
        <v>317</v>
      </c>
      <c r="D4" s="13"/>
      <c r="E4" s="13"/>
      <c r="F4" s="12"/>
      <c r="G4" s="12"/>
      <c r="H4" s="12">
        <v>3</v>
      </c>
      <c r="I4" s="13">
        <v>14</v>
      </c>
      <c r="J4" s="12">
        <v>2</v>
      </c>
      <c r="K4" s="13">
        <v>17</v>
      </c>
      <c r="L4" s="12"/>
      <c r="M4" s="12"/>
      <c r="N4" s="13"/>
      <c r="O4" s="13"/>
      <c r="P4" s="13"/>
      <c r="Q4" s="13"/>
      <c r="R4" s="13"/>
      <c r="S4" s="95"/>
      <c r="T4" s="143">
        <f t="shared" ref="T4:T38" si="0">E4+G4+I4+K4+M4+O4+Q4+S4</f>
        <v>31</v>
      </c>
    </row>
    <row r="5" spans="1:30" s="2" customFormat="1" ht="16.5">
      <c r="A5" s="5" t="s">
        <v>52</v>
      </c>
      <c r="B5" s="5" t="s">
        <v>158</v>
      </c>
      <c r="C5" s="5" t="s">
        <v>20</v>
      </c>
      <c r="D5" s="13">
        <v>6</v>
      </c>
      <c r="E5" s="13">
        <v>7</v>
      </c>
      <c r="F5" s="13"/>
      <c r="G5" s="13"/>
      <c r="H5" s="12">
        <v>1</v>
      </c>
      <c r="I5" s="12">
        <v>20</v>
      </c>
      <c r="J5" s="12"/>
      <c r="K5" s="12"/>
      <c r="L5" s="12"/>
      <c r="M5" s="5"/>
      <c r="N5" s="5"/>
      <c r="O5" s="5"/>
      <c r="P5" s="13"/>
      <c r="Q5" s="13"/>
      <c r="R5" s="13"/>
      <c r="S5" s="95"/>
      <c r="T5" s="143">
        <f t="shared" si="0"/>
        <v>27</v>
      </c>
    </row>
    <row r="6" spans="1:30" s="2" customFormat="1" ht="16.5">
      <c r="A6" s="5" t="s">
        <v>27</v>
      </c>
      <c r="B6" s="5" t="s">
        <v>159</v>
      </c>
      <c r="C6" s="5" t="s">
        <v>25</v>
      </c>
      <c r="D6" s="5">
        <v>7</v>
      </c>
      <c r="E6" s="5">
        <v>5</v>
      </c>
      <c r="F6" s="5"/>
      <c r="G6" s="5"/>
      <c r="H6" s="5"/>
      <c r="I6" s="5"/>
      <c r="J6" s="5">
        <v>1</v>
      </c>
      <c r="K6" s="5">
        <v>20</v>
      </c>
      <c r="L6" s="5"/>
      <c r="M6" s="5"/>
      <c r="N6" s="5"/>
      <c r="O6" s="5"/>
      <c r="P6" s="5"/>
      <c r="Q6" s="5"/>
      <c r="R6" s="5"/>
      <c r="S6" s="80"/>
      <c r="T6" s="143">
        <f t="shared" si="0"/>
        <v>25</v>
      </c>
      <c r="Z6" s="11"/>
      <c r="AC6" s="8"/>
      <c r="AD6" s="8"/>
    </row>
    <row r="7" spans="1:30" s="2" customFormat="1" ht="16.5">
      <c r="A7" s="5" t="s">
        <v>160</v>
      </c>
      <c r="B7" s="13" t="s">
        <v>161</v>
      </c>
      <c r="C7" s="13" t="s">
        <v>17</v>
      </c>
      <c r="D7" s="13">
        <v>8</v>
      </c>
      <c r="E7" s="13">
        <v>3</v>
      </c>
      <c r="F7" s="12">
        <v>1</v>
      </c>
      <c r="G7" s="12">
        <v>20</v>
      </c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95"/>
      <c r="T7" s="143">
        <f t="shared" si="0"/>
        <v>23</v>
      </c>
      <c r="Z7" s="11"/>
      <c r="AC7" s="8"/>
      <c r="AD7" s="8"/>
    </row>
    <row r="8" spans="1:30" s="10" customFormat="1" ht="16.5">
      <c r="A8" s="5" t="s">
        <v>151</v>
      </c>
      <c r="B8" s="5" t="s">
        <v>152</v>
      </c>
      <c r="C8" s="5" t="s">
        <v>16</v>
      </c>
      <c r="D8" s="13">
        <v>1</v>
      </c>
      <c r="E8" s="13">
        <v>20</v>
      </c>
      <c r="F8" s="13"/>
      <c r="G8" s="13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5"/>
      <c r="T8" s="143">
        <f t="shared" si="0"/>
        <v>20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13" t="s">
        <v>348</v>
      </c>
      <c r="B9" s="5" t="s">
        <v>328</v>
      </c>
      <c r="C9" s="5" t="s">
        <v>304</v>
      </c>
      <c r="D9" s="5"/>
      <c r="E9" s="5"/>
      <c r="F9" s="5"/>
      <c r="G9" s="5"/>
      <c r="H9" s="5"/>
      <c r="I9" s="5"/>
      <c r="J9" s="5">
        <v>1</v>
      </c>
      <c r="K9" s="5">
        <v>20</v>
      </c>
      <c r="L9" s="5"/>
      <c r="M9" s="5"/>
      <c r="N9" s="5"/>
      <c r="O9" s="5"/>
      <c r="P9" s="5"/>
      <c r="Q9" s="5"/>
      <c r="R9" s="5"/>
      <c r="S9" s="80"/>
      <c r="T9" s="143">
        <f t="shared" si="0"/>
        <v>20</v>
      </c>
    </row>
    <row r="10" spans="1:30" s="2" customFormat="1" ht="16.5">
      <c r="A10" s="13" t="s">
        <v>168</v>
      </c>
      <c r="B10" s="5" t="s">
        <v>404</v>
      </c>
      <c r="C10" s="5" t="s">
        <v>154</v>
      </c>
      <c r="D10" s="5"/>
      <c r="E10" s="5"/>
      <c r="F10" s="5"/>
      <c r="G10" s="5"/>
      <c r="H10" s="5"/>
      <c r="I10" s="5"/>
      <c r="J10" s="5"/>
      <c r="K10" s="5"/>
      <c r="L10" s="5">
        <v>1</v>
      </c>
      <c r="M10" s="5">
        <v>20</v>
      </c>
      <c r="N10" s="5"/>
      <c r="O10" s="5"/>
      <c r="P10" s="5"/>
      <c r="Q10" s="5"/>
      <c r="R10" s="5"/>
      <c r="S10" s="80"/>
      <c r="T10" s="143">
        <f t="shared" si="0"/>
        <v>20</v>
      </c>
    </row>
    <row r="11" spans="1:30" s="2" customFormat="1" ht="16.5">
      <c r="A11" s="13" t="s">
        <v>29</v>
      </c>
      <c r="B11" s="13" t="s">
        <v>153</v>
      </c>
      <c r="C11" s="13" t="s">
        <v>154</v>
      </c>
      <c r="D11" s="5">
        <v>2</v>
      </c>
      <c r="E11" s="5">
        <v>17</v>
      </c>
      <c r="F11" s="5"/>
      <c r="G11" s="5"/>
      <c r="H11" s="5"/>
      <c r="I11" s="5"/>
      <c r="J11" s="5"/>
      <c r="K11" s="5"/>
      <c r="L11" s="5"/>
      <c r="M11" s="5"/>
      <c r="N11" s="12"/>
      <c r="O11" s="12"/>
      <c r="P11" s="5"/>
      <c r="Q11" s="5"/>
      <c r="R11" s="5"/>
      <c r="S11" s="80"/>
      <c r="T11" s="143">
        <f t="shared" si="0"/>
        <v>17</v>
      </c>
      <c r="Z11" s="11"/>
      <c r="AC11" s="8"/>
      <c r="AD11" s="8"/>
    </row>
    <row r="12" spans="1:30" s="2" customFormat="1" ht="16.5">
      <c r="A12" s="5" t="s">
        <v>314</v>
      </c>
      <c r="B12" s="5" t="s">
        <v>315</v>
      </c>
      <c r="C12" s="5" t="s">
        <v>61</v>
      </c>
      <c r="D12" s="13"/>
      <c r="E12" s="13"/>
      <c r="F12" s="13"/>
      <c r="G12" s="13"/>
      <c r="H12" s="12">
        <v>2</v>
      </c>
      <c r="I12" s="12">
        <v>17</v>
      </c>
      <c r="J12" s="12"/>
      <c r="K12" s="12"/>
      <c r="L12" s="12"/>
      <c r="M12" s="12"/>
      <c r="N12" s="12"/>
      <c r="O12" s="13"/>
      <c r="P12" s="13"/>
      <c r="Q12" s="13"/>
      <c r="R12" s="13"/>
      <c r="S12" s="95"/>
      <c r="T12" s="143">
        <f t="shared" si="0"/>
        <v>17</v>
      </c>
      <c r="U12" s="8"/>
      <c r="V12" s="8"/>
      <c r="Y12" s="10"/>
      <c r="Z12" s="10"/>
      <c r="AA12" s="10"/>
      <c r="AB12" s="10"/>
      <c r="AC12" s="10"/>
      <c r="AD12" s="10"/>
    </row>
    <row r="13" spans="1:30" s="2" customFormat="1" ht="16.5">
      <c r="A13" s="5" t="s">
        <v>338</v>
      </c>
      <c r="B13" s="5" t="s">
        <v>328</v>
      </c>
      <c r="C13" s="5" t="s">
        <v>16</v>
      </c>
      <c r="D13" s="13"/>
      <c r="E13" s="13"/>
      <c r="F13" s="13"/>
      <c r="G13" s="13"/>
      <c r="H13" s="12"/>
      <c r="I13" s="12"/>
      <c r="J13" s="12">
        <v>2</v>
      </c>
      <c r="K13" s="12">
        <v>17</v>
      </c>
      <c r="L13" s="12"/>
      <c r="M13" s="12"/>
      <c r="N13" s="12"/>
      <c r="O13" s="12"/>
      <c r="P13" s="13"/>
      <c r="Q13" s="13"/>
      <c r="R13" s="13"/>
      <c r="S13" s="95"/>
      <c r="T13" s="143">
        <f t="shared" si="0"/>
        <v>17</v>
      </c>
      <c r="Z13" s="11"/>
      <c r="AC13" s="8"/>
      <c r="AD13" s="8"/>
    </row>
    <row r="14" spans="1:30" s="2" customFormat="1" ht="16.5">
      <c r="A14" s="13" t="s">
        <v>405</v>
      </c>
      <c r="B14" s="5" t="s">
        <v>406</v>
      </c>
      <c r="C14" s="5" t="s">
        <v>317</v>
      </c>
      <c r="D14" s="5"/>
      <c r="E14" s="5"/>
      <c r="F14" s="5"/>
      <c r="G14" s="5"/>
      <c r="H14" s="5"/>
      <c r="I14" s="5"/>
      <c r="J14" s="5"/>
      <c r="K14" s="5"/>
      <c r="L14" s="5">
        <v>2</v>
      </c>
      <c r="M14" s="5">
        <v>17</v>
      </c>
      <c r="N14" s="5"/>
      <c r="O14" s="5"/>
      <c r="P14" s="5"/>
      <c r="Q14" s="5"/>
      <c r="R14" s="5"/>
      <c r="S14" s="80"/>
      <c r="T14" s="143">
        <f t="shared" si="0"/>
        <v>17</v>
      </c>
      <c r="U14" s="8"/>
      <c r="V14" s="8"/>
    </row>
    <row r="15" spans="1:30" s="2" customFormat="1" ht="16.5">
      <c r="A15" s="5" t="s">
        <v>155</v>
      </c>
      <c r="B15" s="13" t="s">
        <v>156</v>
      </c>
      <c r="C15" s="13" t="s">
        <v>33</v>
      </c>
      <c r="D15" s="13">
        <v>3</v>
      </c>
      <c r="E15" s="13">
        <v>14</v>
      </c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13"/>
      <c r="Q15" s="13"/>
      <c r="R15" s="13"/>
      <c r="S15" s="95"/>
      <c r="T15" s="143">
        <f t="shared" si="0"/>
        <v>14</v>
      </c>
      <c r="Z15" s="11"/>
      <c r="AC15" s="8"/>
      <c r="AD15" s="8"/>
    </row>
    <row r="16" spans="1:30" s="2" customFormat="1" ht="16.5">
      <c r="A16" s="5" t="s">
        <v>339</v>
      </c>
      <c r="B16" s="5" t="s">
        <v>158</v>
      </c>
      <c r="C16" s="5" t="s">
        <v>25</v>
      </c>
      <c r="D16" s="13"/>
      <c r="E16" s="13"/>
      <c r="F16" s="13"/>
      <c r="G16" s="13"/>
      <c r="H16" s="12"/>
      <c r="I16" s="12"/>
      <c r="J16" s="12">
        <v>3</v>
      </c>
      <c r="K16" s="12">
        <v>14</v>
      </c>
      <c r="L16" s="12"/>
      <c r="M16" s="12"/>
      <c r="N16" s="12"/>
      <c r="O16" s="13"/>
      <c r="P16" s="13"/>
      <c r="Q16" s="13"/>
      <c r="R16" s="13"/>
      <c r="S16" s="95"/>
      <c r="T16" s="143">
        <f t="shared" si="0"/>
        <v>14</v>
      </c>
      <c r="U16" s="8"/>
      <c r="V16" s="8"/>
    </row>
    <row r="17" spans="1:30" s="2" customFormat="1" ht="16.5">
      <c r="A17" s="13" t="s">
        <v>349</v>
      </c>
      <c r="B17" s="5" t="s">
        <v>265</v>
      </c>
      <c r="C17" s="5" t="s">
        <v>350</v>
      </c>
      <c r="D17" s="5"/>
      <c r="E17" s="5"/>
      <c r="F17" s="5"/>
      <c r="G17" s="5"/>
      <c r="H17" s="5"/>
      <c r="I17" s="5"/>
      <c r="J17" s="5">
        <v>3</v>
      </c>
      <c r="K17" s="5">
        <v>14</v>
      </c>
      <c r="L17" s="5"/>
      <c r="M17" s="5"/>
      <c r="N17" s="5"/>
      <c r="O17" s="5"/>
      <c r="P17" s="5"/>
      <c r="Q17" s="5"/>
      <c r="R17" s="5"/>
      <c r="S17" s="80"/>
      <c r="T17" s="143">
        <f t="shared" si="0"/>
        <v>14</v>
      </c>
      <c r="Z17" s="11"/>
      <c r="AC17" s="8"/>
      <c r="AD17" s="8"/>
    </row>
    <row r="18" spans="1:30" s="2" customFormat="1" ht="16.5">
      <c r="A18" s="13" t="s">
        <v>318</v>
      </c>
      <c r="B18" s="5" t="s">
        <v>319</v>
      </c>
      <c r="C18" s="5" t="s">
        <v>61</v>
      </c>
      <c r="D18" s="5"/>
      <c r="E18" s="5"/>
      <c r="F18" s="5"/>
      <c r="G18" s="5"/>
      <c r="H18" s="5">
        <v>4</v>
      </c>
      <c r="I18" s="5">
        <v>11</v>
      </c>
      <c r="J18" s="5"/>
      <c r="K18" s="5"/>
      <c r="L18" s="5"/>
      <c r="M18" s="12"/>
      <c r="N18" s="12"/>
      <c r="O18" s="13"/>
      <c r="P18" s="5"/>
      <c r="Q18" s="5"/>
      <c r="R18" s="5"/>
      <c r="S18" s="80"/>
      <c r="T18" s="143">
        <f t="shared" si="0"/>
        <v>11</v>
      </c>
      <c r="Z18" s="11"/>
      <c r="AC18" s="8"/>
      <c r="AD18" s="8"/>
    </row>
    <row r="19" spans="1:30" s="2" customFormat="1" ht="16.5">
      <c r="A19" s="5" t="s">
        <v>340</v>
      </c>
      <c r="B19" s="5" t="s">
        <v>341</v>
      </c>
      <c r="C19" s="5" t="s">
        <v>170</v>
      </c>
      <c r="D19" s="13"/>
      <c r="E19" s="13"/>
      <c r="F19" s="13"/>
      <c r="G19" s="13"/>
      <c r="H19" s="12"/>
      <c r="I19" s="12"/>
      <c r="J19" s="12">
        <v>4</v>
      </c>
      <c r="K19" s="12">
        <v>11</v>
      </c>
      <c r="L19" s="12"/>
      <c r="M19" s="12"/>
      <c r="N19" s="12"/>
      <c r="O19" s="13"/>
      <c r="P19" s="13"/>
      <c r="Q19" s="13"/>
      <c r="R19" s="13"/>
      <c r="S19" s="95"/>
      <c r="T19" s="143">
        <f t="shared" si="0"/>
        <v>11</v>
      </c>
      <c r="U19" s="8"/>
      <c r="V19" s="8"/>
    </row>
    <row r="20" spans="1:30" s="2" customFormat="1" ht="16.5">
      <c r="A20" s="13" t="s">
        <v>351</v>
      </c>
      <c r="B20" s="5" t="s">
        <v>319</v>
      </c>
      <c r="C20" s="5" t="s">
        <v>22</v>
      </c>
      <c r="D20" s="5"/>
      <c r="E20" s="5"/>
      <c r="F20" s="5"/>
      <c r="G20" s="5"/>
      <c r="H20" s="5"/>
      <c r="I20" s="5"/>
      <c r="J20" s="5">
        <v>4</v>
      </c>
      <c r="K20" s="5">
        <v>11</v>
      </c>
      <c r="L20" s="5"/>
      <c r="M20" s="5"/>
      <c r="N20" s="5"/>
      <c r="O20" s="5"/>
      <c r="P20" s="5"/>
      <c r="Q20" s="5"/>
      <c r="R20" s="5"/>
      <c r="S20" s="80"/>
      <c r="T20" s="143">
        <f t="shared" si="0"/>
        <v>11</v>
      </c>
      <c r="Z20" s="11"/>
      <c r="AC20" s="8"/>
      <c r="AD20" s="8"/>
    </row>
    <row r="21" spans="1:30" s="2" customFormat="1" ht="16.5">
      <c r="A21" s="13" t="s">
        <v>407</v>
      </c>
      <c r="B21" s="5" t="s">
        <v>202</v>
      </c>
      <c r="C21" s="5" t="s">
        <v>61</v>
      </c>
      <c r="D21" s="5"/>
      <c r="E21" s="5"/>
      <c r="F21" s="5"/>
      <c r="G21" s="5"/>
      <c r="H21" s="5"/>
      <c r="I21" s="5"/>
      <c r="J21" s="5"/>
      <c r="K21" s="5"/>
      <c r="L21" s="5">
        <v>4</v>
      </c>
      <c r="M21" s="5">
        <v>11</v>
      </c>
      <c r="N21" s="5"/>
      <c r="O21" s="5"/>
      <c r="P21" s="5"/>
      <c r="Q21" s="5"/>
      <c r="R21" s="5"/>
      <c r="S21" s="80"/>
      <c r="T21" s="143">
        <f t="shared" si="0"/>
        <v>11</v>
      </c>
      <c r="Z21" s="11"/>
      <c r="AC21" s="8"/>
      <c r="AD21" s="8"/>
    </row>
    <row r="22" spans="1:30" s="2" customFormat="1" ht="16.5">
      <c r="A22" s="5" t="s">
        <v>26</v>
      </c>
      <c r="B22" s="13" t="s">
        <v>157</v>
      </c>
      <c r="C22" s="13" t="s">
        <v>20</v>
      </c>
      <c r="D22" s="13">
        <v>5</v>
      </c>
      <c r="E22" s="13">
        <v>9</v>
      </c>
      <c r="F22" s="12"/>
      <c r="G22" s="12"/>
      <c r="H22" s="12"/>
      <c r="I22" s="12"/>
      <c r="J22" s="12"/>
      <c r="K22" s="12"/>
      <c r="L22" s="12"/>
      <c r="M22" s="5"/>
      <c r="N22" s="5"/>
      <c r="O22" s="5"/>
      <c r="P22" s="13"/>
      <c r="Q22" s="13"/>
      <c r="R22" s="13"/>
      <c r="S22" s="95"/>
      <c r="T22" s="143">
        <f t="shared" si="0"/>
        <v>9</v>
      </c>
      <c r="U22" s="8"/>
      <c r="V22" s="8"/>
    </row>
    <row r="23" spans="1:30" s="2" customFormat="1" ht="16.5">
      <c r="A23" s="13" t="s">
        <v>232</v>
      </c>
      <c r="B23" s="13" t="s">
        <v>233</v>
      </c>
      <c r="C23" s="13" t="s">
        <v>33</v>
      </c>
      <c r="D23" s="13"/>
      <c r="E23" s="13"/>
      <c r="F23" s="12">
        <v>5</v>
      </c>
      <c r="G23" s="12">
        <v>9</v>
      </c>
      <c r="H23" s="12"/>
      <c r="I23" s="12"/>
      <c r="J23" s="12"/>
      <c r="K23" s="12"/>
      <c r="L23" s="12"/>
      <c r="M23" s="5"/>
      <c r="N23" s="5"/>
      <c r="O23" s="5"/>
      <c r="P23" s="13"/>
      <c r="Q23" s="13"/>
      <c r="R23" s="13"/>
      <c r="S23" s="95"/>
      <c r="T23" s="143">
        <f t="shared" si="0"/>
        <v>9</v>
      </c>
      <c r="U23" s="8"/>
      <c r="V23" s="8"/>
    </row>
    <row r="24" spans="1:30" s="2" customFormat="1" ht="16.5">
      <c r="A24" s="13" t="s">
        <v>342</v>
      </c>
      <c r="B24" s="5" t="s">
        <v>343</v>
      </c>
      <c r="C24" s="5" t="s">
        <v>21</v>
      </c>
      <c r="D24" s="5"/>
      <c r="E24" s="5"/>
      <c r="F24" s="5"/>
      <c r="G24" s="5"/>
      <c r="H24" s="5"/>
      <c r="I24" s="5"/>
      <c r="J24" s="5">
        <v>5</v>
      </c>
      <c r="K24" s="5">
        <v>9</v>
      </c>
      <c r="L24" s="5"/>
      <c r="M24" s="5"/>
      <c r="N24" s="5"/>
      <c r="O24" s="5"/>
      <c r="P24" s="5"/>
      <c r="Q24" s="5"/>
      <c r="R24" s="5"/>
      <c r="S24" s="80"/>
      <c r="T24" s="143">
        <f t="shared" si="0"/>
        <v>9</v>
      </c>
      <c r="U24" s="8"/>
      <c r="V24" s="8"/>
    </row>
    <row r="25" spans="1:30" s="2" customFormat="1" ht="16.5">
      <c r="A25" s="13" t="s">
        <v>352</v>
      </c>
      <c r="B25" s="5" t="s">
        <v>169</v>
      </c>
      <c r="C25" s="5" t="s">
        <v>33</v>
      </c>
      <c r="D25" s="5"/>
      <c r="E25" s="5"/>
      <c r="F25" s="5"/>
      <c r="G25" s="5"/>
      <c r="H25" s="5"/>
      <c r="I25" s="5"/>
      <c r="J25" s="5">
        <v>5</v>
      </c>
      <c r="K25" s="5">
        <v>9</v>
      </c>
      <c r="L25" s="5"/>
      <c r="M25" s="5"/>
      <c r="N25" s="5"/>
      <c r="O25" s="5"/>
      <c r="P25" s="5"/>
      <c r="Q25" s="5"/>
      <c r="R25" s="5"/>
      <c r="S25" s="80"/>
      <c r="T25" s="143">
        <f t="shared" si="0"/>
        <v>9</v>
      </c>
      <c r="U25" s="8"/>
      <c r="V25" s="8"/>
    </row>
    <row r="26" spans="1:30" s="2" customFormat="1" ht="16.5">
      <c r="A26" s="13" t="s">
        <v>28</v>
      </c>
      <c r="B26" s="5" t="s">
        <v>347</v>
      </c>
      <c r="C26" s="5" t="s">
        <v>61</v>
      </c>
      <c r="D26" s="5"/>
      <c r="E26" s="5"/>
      <c r="F26" s="5"/>
      <c r="G26" s="5"/>
      <c r="H26" s="5"/>
      <c r="I26" s="5"/>
      <c r="J26" s="5">
        <v>8</v>
      </c>
      <c r="K26" s="5">
        <v>3</v>
      </c>
      <c r="L26" s="5">
        <v>7</v>
      </c>
      <c r="M26" s="5">
        <v>5</v>
      </c>
      <c r="N26" s="5"/>
      <c r="O26" s="5"/>
      <c r="P26" s="5"/>
      <c r="Q26" s="5"/>
      <c r="R26" s="5"/>
      <c r="S26" s="80"/>
      <c r="T26" s="143">
        <f t="shared" si="0"/>
        <v>8</v>
      </c>
      <c r="U26" s="8"/>
      <c r="V26" s="8"/>
    </row>
    <row r="27" spans="1:30" s="2" customFormat="1" ht="16.5">
      <c r="A27" s="13" t="s">
        <v>234</v>
      </c>
      <c r="B27" s="5" t="s">
        <v>157</v>
      </c>
      <c r="C27" s="5" t="s">
        <v>287</v>
      </c>
      <c r="D27" s="5"/>
      <c r="E27" s="5"/>
      <c r="F27" s="5">
        <v>6</v>
      </c>
      <c r="G27" s="5">
        <v>7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0"/>
      <c r="T27" s="143">
        <f t="shared" si="0"/>
        <v>7</v>
      </c>
      <c r="U27" s="8"/>
      <c r="V27" s="8"/>
    </row>
    <row r="28" spans="1:30" s="2" customFormat="1" ht="16.5">
      <c r="A28" s="13" t="s">
        <v>344</v>
      </c>
      <c r="B28" s="5" t="s">
        <v>345</v>
      </c>
      <c r="C28" s="5" t="s">
        <v>17</v>
      </c>
      <c r="D28" s="5"/>
      <c r="E28" s="5"/>
      <c r="F28" s="5"/>
      <c r="G28" s="5"/>
      <c r="H28" s="5"/>
      <c r="I28" s="5"/>
      <c r="J28" s="5">
        <v>6</v>
      </c>
      <c r="K28" s="5">
        <v>7</v>
      </c>
      <c r="L28" s="5"/>
      <c r="M28" s="5"/>
      <c r="N28" s="5"/>
      <c r="O28" s="5"/>
      <c r="P28" s="5"/>
      <c r="Q28" s="5"/>
      <c r="R28" s="5"/>
      <c r="S28" s="80"/>
      <c r="T28" s="143">
        <f t="shared" si="0"/>
        <v>7</v>
      </c>
      <c r="U28" s="8"/>
      <c r="V28" s="8"/>
    </row>
    <row r="29" spans="1:30" s="2" customFormat="1" ht="16.5">
      <c r="A29" s="13" t="s">
        <v>353</v>
      </c>
      <c r="B29" s="5" t="s">
        <v>354</v>
      </c>
      <c r="C29" s="5" t="s">
        <v>350</v>
      </c>
      <c r="D29" s="5"/>
      <c r="E29" s="5"/>
      <c r="F29" s="5"/>
      <c r="G29" s="5"/>
      <c r="H29" s="5"/>
      <c r="I29" s="5"/>
      <c r="J29" s="5">
        <v>6</v>
      </c>
      <c r="K29" s="5">
        <v>7</v>
      </c>
      <c r="L29" s="5"/>
      <c r="M29" s="5"/>
      <c r="N29" s="5"/>
      <c r="O29" s="5"/>
      <c r="P29" s="5"/>
      <c r="Q29" s="5"/>
      <c r="R29" s="5"/>
      <c r="S29" s="80"/>
      <c r="T29" s="143">
        <f t="shared" si="0"/>
        <v>7</v>
      </c>
      <c r="U29" s="8"/>
      <c r="V29" s="8"/>
    </row>
    <row r="30" spans="1:30" s="2" customFormat="1" ht="16.5">
      <c r="A30" s="5" t="s">
        <v>303</v>
      </c>
      <c r="B30" s="5" t="s">
        <v>153</v>
      </c>
      <c r="C30" s="5" t="s">
        <v>408</v>
      </c>
      <c r="D30" s="13"/>
      <c r="E30" s="13"/>
      <c r="F30" s="13"/>
      <c r="G30" s="13"/>
      <c r="H30" s="12"/>
      <c r="I30" s="12"/>
      <c r="J30" s="12"/>
      <c r="K30" s="12"/>
      <c r="L30" s="12">
        <v>6</v>
      </c>
      <c r="M30" s="12">
        <v>7</v>
      </c>
      <c r="N30" s="12"/>
      <c r="O30" s="13"/>
      <c r="P30" s="13"/>
      <c r="Q30" s="13"/>
      <c r="R30" s="13"/>
      <c r="S30" s="95"/>
      <c r="T30" s="143">
        <f t="shared" si="0"/>
        <v>7</v>
      </c>
      <c r="U30" s="8"/>
      <c r="V30" s="8"/>
    </row>
    <row r="31" spans="1:30" s="2" customFormat="1" ht="16.5">
      <c r="A31" s="13" t="s">
        <v>346</v>
      </c>
      <c r="B31" s="5" t="s">
        <v>158</v>
      </c>
      <c r="C31" s="5" t="s">
        <v>20</v>
      </c>
      <c r="D31" s="5"/>
      <c r="E31" s="5"/>
      <c r="F31" s="5"/>
      <c r="G31" s="5"/>
      <c r="H31" s="5"/>
      <c r="I31" s="5"/>
      <c r="J31" s="5">
        <v>7</v>
      </c>
      <c r="K31" s="5">
        <v>5</v>
      </c>
      <c r="L31" s="5"/>
      <c r="M31" s="5"/>
      <c r="N31" s="5"/>
      <c r="O31" s="5"/>
      <c r="P31" s="5"/>
      <c r="Q31" s="5"/>
      <c r="R31" s="5"/>
      <c r="S31" s="80"/>
      <c r="T31" s="143">
        <f t="shared" si="0"/>
        <v>5</v>
      </c>
      <c r="U31" s="8"/>
      <c r="V31" s="8"/>
    </row>
    <row r="32" spans="1:30" s="2" customFormat="1" ht="16.5">
      <c r="A32" s="13" t="s">
        <v>355</v>
      </c>
      <c r="B32" s="5" t="s">
        <v>356</v>
      </c>
      <c r="C32" s="5" t="s">
        <v>200</v>
      </c>
      <c r="D32" s="5"/>
      <c r="E32" s="5"/>
      <c r="F32" s="5"/>
      <c r="G32" s="5"/>
      <c r="H32" s="5"/>
      <c r="I32" s="5"/>
      <c r="J32" s="5">
        <v>7</v>
      </c>
      <c r="K32" s="5">
        <v>5</v>
      </c>
      <c r="L32" s="5"/>
      <c r="M32" s="5"/>
      <c r="N32" s="5"/>
      <c r="O32" s="5"/>
      <c r="P32" s="5"/>
      <c r="Q32" s="5"/>
      <c r="R32" s="5"/>
      <c r="S32" s="80"/>
      <c r="T32" s="143">
        <f t="shared" si="0"/>
        <v>5</v>
      </c>
      <c r="U32" s="8"/>
      <c r="V32" s="8"/>
    </row>
    <row r="33" spans="1:30" s="2" customFormat="1" ht="16.5">
      <c r="A33" s="13" t="s">
        <v>235</v>
      </c>
      <c r="B33" s="13" t="s">
        <v>236</v>
      </c>
      <c r="C33" s="13" t="s">
        <v>17</v>
      </c>
      <c r="D33" s="13"/>
      <c r="E33" s="13"/>
      <c r="F33" s="13">
        <v>8</v>
      </c>
      <c r="G33" s="13">
        <v>3</v>
      </c>
      <c r="H33" s="12"/>
      <c r="I33" s="12"/>
      <c r="J33" s="12"/>
      <c r="K33" s="12"/>
      <c r="L33" s="13"/>
      <c r="M33" s="12"/>
      <c r="N33" s="12"/>
      <c r="O33" s="13"/>
      <c r="P33" s="13"/>
      <c r="Q33" s="13"/>
      <c r="R33" s="13"/>
      <c r="S33" s="95"/>
      <c r="T33" s="143">
        <f t="shared" si="0"/>
        <v>3</v>
      </c>
      <c r="U33" s="8"/>
      <c r="V33" s="8"/>
    </row>
    <row r="34" spans="1:30" s="2" customFormat="1" ht="16.5">
      <c r="A34" s="5" t="s">
        <v>288</v>
      </c>
      <c r="B34" s="13" t="s">
        <v>174</v>
      </c>
      <c r="C34" s="13" t="s">
        <v>33</v>
      </c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>
        <v>8</v>
      </c>
      <c r="Q34" s="13">
        <v>3</v>
      </c>
      <c r="R34" s="13"/>
      <c r="S34" s="95"/>
      <c r="T34" s="143">
        <f t="shared" si="0"/>
        <v>3</v>
      </c>
      <c r="U34" s="8"/>
      <c r="V34" s="8"/>
    </row>
    <row r="35" spans="1:30" s="2" customFormat="1" ht="16.5">
      <c r="A35" s="13" t="s">
        <v>320</v>
      </c>
      <c r="B35" s="13" t="s">
        <v>321</v>
      </c>
      <c r="C35" s="13" t="s">
        <v>322</v>
      </c>
      <c r="D35" s="13"/>
      <c r="E35" s="13"/>
      <c r="F35" s="12"/>
      <c r="G35" s="12"/>
      <c r="H35" s="12">
        <v>8</v>
      </c>
      <c r="I35" s="12">
        <v>3</v>
      </c>
      <c r="J35" s="12"/>
      <c r="K35" s="12"/>
      <c r="L35" s="12"/>
      <c r="M35" s="12"/>
      <c r="N35" s="12"/>
      <c r="O35" s="13"/>
      <c r="P35" s="13"/>
      <c r="Q35" s="13"/>
      <c r="R35" s="13"/>
      <c r="S35" s="95"/>
      <c r="T35" s="143">
        <f t="shared" si="0"/>
        <v>3</v>
      </c>
      <c r="U35" s="8"/>
      <c r="V35" s="8"/>
    </row>
    <row r="36" spans="1:30" s="2" customFormat="1" ht="16.5">
      <c r="A36" s="13" t="s">
        <v>357</v>
      </c>
      <c r="B36" s="5" t="s">
        <v>358</v>
      </c>
      <c r="C36" s="5" t="s">
        <v>322</v>
      </c>
      <c r="D36" s="5"/>
      <c r="E36" s="5"/>
      <c r="F36" s="5"/>
      <c r="G36" s="5"/>
      <c r="H36" s="5"/>
      <c r="I36" s="5"/>
      <c r="J36" s="5">
        <v>8</v>
      </c>
      <c r="K36" s="5">
        <v>3</v>
      </c>
      <c r="L36" s="5"/>
      <c r="M36" s="5"/>
      <c r="N36" s="5"/>
      <c r="O36" s="5"/>
      <c r="P36" s="5"/>
      <c r="Q36" s="5"/>
      <c r="R36" s="5"/>
      <c r="S36" s="80"/>
      <c r="T36" s="143">
        <f t="shared" si="0"/>
        <v>3</v>
      </c>
      <c r="Z36" s="11"/>
      <c r="AC36" s="8"/>
      <c r="AD36" s="8"/>
    </row>
    <row r="37" spans="1:30" s="2" customFormat="1" ht="16.5">
      <c r="A37" s="1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80"/>
      <c r="T37" s="143">
        <f t="shared" si="0"/>
        <v>0</v>
      </c>
      <c r="U37" s="8"/>
      <c r="V37" s="8"/>
    </row>
    <row r="38" spans="1:30" s="2" customFormat="1" ht="16.5">
      <c r="A38" s="1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0"/>
      <c r="T38" s="143">
        <f t="shared" si="0"/>
        <v>0</v>
      </c>
      <c r="U38" s="8"/>
      <c r="V38" s="8"/>
    </row>
    <row r="39" spans="1:30" s="2" customFormat="1" ht="16.5">
      <c r="A39" s="5"/>
      <c r="B39" s="5"/>
      <c r="C39" s="5"/>
      <c r="D39" s="13"/>
      <c r="E39" s="13"/>
      <c r="F39" s="13"/>
      <c r="G39" s="13"/>
      <c r="H39" s="12"/>
      <c r="I39" s="12"/>
      <c r="J39" s="12"/>
      <c r="K39" s="12"/>
      <c r="L39" s="12"/>
      <c r="M39" s="12"/>
      <c r="N39" s="12"/>
      <c r="O39" s="13"/>
      <c r="P39" s="13"/>
      <c r="Q39" s="13"/>
      <c r="R39" s="13"/>
      <c r="S39" s="95"/>
      <c r="T39" s="143"/>
      <c r="Z39" s="11"/>
      <c r="AC39" s="8"/>
      <c r="AD39" s="8"/>
    </row>
    <row r="40" spans="1:30" s="2" customFormat="1" ht="15.75" thickBot="1">
      <c r="A40" s="13"/>
      <c r="B40" s="5"/>
      <c r="C40" s="13"/>
      <c r="Q40" s="8"/>
      <c r="R40" s="8"/>
    </row>
    <row r="41" spans="1:30" ht="26.25" thickTop="1" thickBot="1">
      <c r="E41" s="169" t="s">
        <v>74</v>
      </c>
      <c r="F41" s="170"/>
      <c r="G41" s="170"/>
      <c r="H41" s="170"/>
      <c r="I41" s="170"/>
      <c r="J41" s="170"/>
      <c r="K41" s="170"/>
      <c r="L41" s="170"/>
      <c r="M41" s="171"/>
    </row>
    <row r="42" spans="1:30" ht="25.5" thickTop="1">
      <c r="E42" s="47"/>
      <c r="F42" s="48"/>
      <c r="G42" s="48"/>
      <c r="H42" s="48"/>
      <c r="I42" s="48"/>
      <c r="J42" s="48"/>
      <c r="K42" s="48"/>
      <c r="L42" s="48"/>
      <c r="M42" s="49"/>
    </row>
    <row r="43" spans="1:30" ht="22.5">
      <c r="E43" s="50"/>
      <c r="F43" s="51" t="s">
        <v>11</v>
      </c>
      <c r="G43" s="51"/>
      <c r="H43" s="46"/>
      <c r="I43" s="52"/>
      <c r="J43" s="53"/>
      <c r="K43" s="46">
        <v>5</v>
      </c>
      <c r="L43" s="54"/>
      <c r="M43" s="55"/>
    </row>
    <row r="44" spans="1:30" ht="22.5">
      <c r="E44" s="50"/>
      <c r="F44" s="51" t="s">
        <v>13</v>
      </c>
      <c r="G44" s="51"/>
      <c r="H44" s="46"/>
      <c r="I44" s="56"/>
      <c r="J44" s="53"/>
      <c r="K44" s="46">
        <v>4</v>
      </c>
      <c r="L44" s="54"/>
      <c r="M44" s="55"/>
    </row>
    <row r="45" spans="1:30" ht="22.5">
      <c r="E45" s="50"/>
      <c r="F45" s="51" t="s">
        <v>14</v>
      </c>
      <c r="G45" s="51"/>
      <c r="H45" s="46"/>
      <c r="I45" s="56"/>
      <c r="J45" s="53"/>
      <c r="K45" s="46">
        <v>3</v>
      </c>
      <c r="L45" s="54"/>
      <c r="M45" s="55"/>
    </row>
    <row r="46" spans="1:30" ht="22.5">
      <c r="E46" s="50"/>
      <c r="F46" s="51" t="s">
        <v>72</v>
      </c>
      <c r="G46" s="51"/>
      <c r="H46" s="46"/>
      <c r="I46" s="56"/>
      <c r="J46" s="53"/>
      <c r="K46" s="46">
        <v>2</v>
      </c>
      <c r="L46" s="54"/>
      <c r="M46" s="55"/>
    </row>
    <row r="47" spans="1:30" ht="22.5">
      <c r="E47" s="50"/>
      <c r="F47" s="51" t="s">
        <v>73</v>
      </c>
      <c r="G47" s="51"/>
      <c r="H47" s="46"/>
      <c r="I47" s="56"/>
      <c r="J47" s="53"/>
      <c r="K47" s="46">
        <v>1</v>
      </c>
      <c r="L47" s="54"/>
      <c r="M47" s="55"/>
    </row>
    <row r="48" spans="1:30" ht="20.25" thickBot="1">
      <c r="E48" s="57"/>
      <c r="F48" s="58"/>
      <c r="G48" s="58"/>
      <c r="H48" s="58"/>
      <c r="I48" s="58"/>
      <c r="J48" s="58"/>
      <c r="K48" s="58"/>
      <c r="L48" s="59"/>
      <c r="M48" s="60"/>
    </row>
    <row r="49" ht="15.75" thickTop="1"/>
  </sheetData>
  <sortState ref="A4:T39">
    <sortCondition descending="1" ref="T4:T39"/>
  </sortState>
  <mergeCells count="1">
    <mergeCell ref="E41:M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6"/>
  <sheetViews>
    <sheetView zoomScaleNormal="100" workbookViewId="0">
      <selection activeCell="C17" sqref="C17"/>
    </sheetView>
  </sheetViews>
  <sheetFormatPr baseColWidth="10" defaultRowHeight="15"/>
  <cols>
    <col min="1" max="1" width="17.42578125" customWidth="1"/>
    <col min="2" max="2" width="16.28515625" customWidth="1"/>
    <col min="3" max="3" width="26.85546875" customWidth="1"/>
    <col min="4" max="4" width="9.140625" customWidth="1"/>
    <col min="5" max="5" width="7.85546875" customWidth="1"/>
    <col min="6" max="6" width="9.7109375" customWidth="1"/>
    <col min="7" max="7" width="7.28515625" customWidth="1"/>
    <col min="8" max="8" width="9.42578125" customWidth="1"/>
    <col min="9" max="9" width="8.7109375" customWidth="1"/>
    <col min="10" max="10" width="11" customWidth="1"/>
    <col min="11" max="11" width="7.42578125" customWidth="1"/>
    <col min="12" max="12" width="10" customWidth="1"/>
    <col min="13" max="13" width="7.5703125" customWidth="1"/>
    <col min="14" max="14" width="9.28515625" customWidth="1"/>
    <col min="15" max="15" width="7.5703125" customWidth="1"/>
    <col min="16" max="16" width="7.85546875" customWidth="1"/>
    <col min="17" max="17" width="7" customWidth="1"/>
    <col min="18" max="18" width="7.7109375" customWidth="1"/>
    <col min="19" max="19" width="8.28515625" customWidth="1"/>
  </cols>
  <sheetData>
    <row r="1" spans="1:30" s="2" customFormat="1" ht="16.5">
      <c r="A1" s="118"/>
      <c r="B1" s="117"/>
      <c r="C1" s="123"/>
      <c r="D1" s="66">
        <v>42820</v>
      </c>
      <c r="E1" s="74"/>
      <c r="F1" s="66">
        <v>42855</v>
      </c>
      <c r="G1" s="74"/>
      <c r="H1" s="66">
        <v>42876</v>
      </c>
      <c r="I1" s="74"/>
      <c r="J1" s="66">
        <v>42897</v>
      </c>
      <c r="K1" s="74"/>
      <c r="L1" s="66">
        <v>42951</v>
      </c>
      <c r="M1" s="74"/>
      <c r="N1" s="66">
        <v>42988</v>
      </c>
      <c r="O1" s="74"/>
      <c r="P1" s="133" t="s">
        <v>0</v>
      </c>
      <c r="Q1" s="134"/>
      <c r="R1" s="135" t="s">
        <v>0</v>
      </c>
      <c r="S1" s="135"/>
      <c r="T1" s="140" t="s">
        <v>1</v>
      </c>
    </row>
    <row r="2" spans="1:30" s="2" customFormat="1" ht="25.5" thickBot="1">
      <c r="A2" s="120" t="s">
        <v>134</v>
      </c>
      <c r="B2" s="121"/>
      <c r="C2" s="124"/>
      <c r="D2" s="68" t="s">
        <v>98</v>
      </c>
      <c r="E2" s="77"/>
      <c r="F2" s="68" t="s">
        <v>99</v>
      </c>
      <c r="G2" s="77"/>
      <c r="H2" s="68" t="s">
        <v>100</v>
      </c>
      <c r="I2" s="77"/>
      <c r="J2" s="68" t="s">
        <v>101</v>
      </c>
      <c r="K2" s="77"/>
      <c r="L2" s="68" t="s">
        <v>80</v>
      </c>
      <c r="M2" s="77"/>
      <c r="N2" s="68" t="s">
        <v>94</v>
      </c>
      <c r="O2" s="77"/>
      <c r="P2" s="168" t="s">
        <v>284</v>
      </c>
      <c r="Q2" s="136"/>
      <c r="R2" s="137" t="s">
        <v>141</v>
      </c>
      <c r="S2" s="138"/>
      <c r="T2" s="141" t="s">
        <v>2</v>
      </c>
    </row>
    <row r="3" spans="1:30" s="4" customFormat="1" ht="17.25" thickBot="1">
      <c r="A3" s="61" t="s">
        <v>3</v>
      </c>
      <c r="B3" s="61" t="s">
        <v>4</v>
      </c>
      <c r="C3" s="61" t="s">
        <v>5</v>
      </c>
      <c r="D3" s="125" t="s">
        <v>6</v>
      </c>
      <c r="E3" s="125" t="s">
        <v>1</v>
      </c>
      <c r="F3" s="125" t="s">
        <v>6</v>
      </c>
      <c r="G3" s="125" t="s">
        <v>1</v>
      </c>
      <c r="H3" s="125" t="s">
        <v>6</v>
      </c>
      <c r="I3" s="125" t="s">
        <v>1</v>
      </c>
      <c r="J3" s="125" t="s">
        <v>6</v>
      </c>
      <c r="K3" s="125" t="s">
        <v>1</v>
      </c>
      <c r="L3" s="125" t="s">
        <v>6</v>
      </c>
      <c r="M3" s="125" t="s">
        <v>1</v>
      </c>
      <c r="N3" s="125" t="s">
        <v>6</v>
      </c>
      <c r="O3" s="125" t="s">
        <v>1</v>
      </c>
      <c r="P3" s="125" t="s">
        <v>6</v>
      </c>
      <c r="Q3" s="125" t="s">
        <v>1</v>
      </c>
      <c r="R3" s="125" t="s">
        <v>6</v>
      </c>
      <c r="S3" s="125" t="s">
        <v>1</v>
      </c>
      <c r="T3" s="146" t="s">
        <v>7</v>
      </c>
    </row>
    <row r="4" spans="1:30" s="2" customFormat="1" ht="16.5">
      <c r="A4" s="5" t="s">
        <v>34</v>
      </c>
      <c r="B4" s="5" t="s">
        <v>165</v>
      </c>
      <c r="C4" s="5" t="s">
        <v>30</v>
      </c>
      <c r="D4" s="13">
        <v>4</v>
      </c>
      <c r="E4" s="13">
        <v>11</v>
      </c>
      <c r="F4" s="12"/>
      <c r="G4" s="12"/>
      <c r="H4" s="12"/>
      <c r="I4" s="12"/>
      <c r="J4" s="12">
        <v>1</v>
      </c>
      <c r="K4" s="12">
        <v>20</v>
      </c>
      <c r="L4" s="12">
        <v>4</v>
      </c>
      <c r="M4" s="12">
        <v>11</v>
      </c>
      <c r="N4" s="12"/>
      <c r="O4" s="13"/>
      <c r="P4" s="13"/>
      <c r="Q4" s="13"/>
      <c r="R4" s="13"/>
      <c r="S4" s="95"/>
      <c r="T4" s="145">
        <f t="shared" ref="T4:T23" si="0">E4+G4+I4+K4+M4+O4+Q4+S4</f>
        <v>42</v>
      </c>
      <c r="Z4" s="11"/>
      <c r="AC4" s="8"/>
      <c r="AD4" s="8"/>
    </row>
    <row r="5" spans="1:30" s="2" customFormat="1" ht="16.5">
      <c r="A5" s="13" t="s">
        <v>313</v>
      </c>
      <c r="B5" s="13" t="s">
        <v>367</v>
      </c>
      <c r="C5" s="13" t="s">
        <v>19</v>
      </c>
      <c r="D5" s="13"/>
      <c r="E5" s="13"/>
      <c r="F5" s="12"/>
      <c r="G5" s="12"/>
      <c r="H5" s="12">
        <v>5</v>
      </c>
      <c r="I5" s="12">
        <v>9</v>
      </c>
      <c r="J5" s="12">
        <v>2</v>
      </c>
      <c r="K5" s="12">
        <v>17</v>
      </c>
      <c r="L5" s="12"/>
      <c r="M5" s="12"/>
      <c r="N5" s="13"/>
      <c r="O5" s="13"/>
      <c r="P5" s="13"/>
      <c r="Q5" s="13"/>
      <c r="R5" s="13"/>
      <c r="S5" s="95"/>
      <c r="T5" s="145">
        <f t="shared" si="0"/>
        <v>26</v>
      </c>
      <c r="U5" s="8"/>
      <c r="V5" s="8"/>
    </row>
    <row r="6" spans="1:30" s="2" customFormat="1" ht="16.5">
      <c r="A6" s="5" t="s">
        <v>339</v>
      </c>
      <c r="B6" s="5" t="s">
        <v>240</v>
      </c>
      <c r="C6" s="5" t="s">
        <v>317</v>
      </c>
      <c r="D6" s="5"/>
      <c r="E6" s="5"/>
      <c r="F6" s="5"/>
      <c r="G6" s="5"/>
      <c r="H6" s="5"/>
      <c r="I6" s="5"/>
      <c r="J6" s="5">
        <v>4</v>
      </c>
      <c r="K6" s="5">
        <v>11</v>
      </c>
      <c r="L6" s="12">
        <v>3</v>
      </c>
      <c r="M6" s="12">
        <v>14</v>
      </c>
      <c r="N6" s="13"/>
      <c r="O6" s="13"/>
      <c r="P6" s="13"/>
      <c r="Q6" s="13"/>
      <c r="R6" s="13"/>
      <c r="S6" s="95"/>
      <c r="T6" s="145">
        <f t="shared" si="0"/>
        <v>25</v>
      </c>
    </row>
    <row r="7" spans="1:30" s="2" customFormat="1" ht="16.5">
      <c r="A7" s="13" t="s">
        <v>359</v>
      </c>
      <c r="B7" s="13" t="s">
        <v>360</v>
      </c>
      <c r="C7" s="13" t="s">
        <v>361</v>
      </c>
      <c r="D7" s="13"/>
      <c r="E7" s="13"/>
      <c r="F7" s="12"/>
      <c r="G7" s="12"/>
      <c r="H7" s="12"/>
      <c r="I7" s="13"/>
      <c r="J7" s="12">
        <v>1</v>
      </c>
      <c r="K7" s="12">
        <v>20</v>
      </c>
      <c r="L7" s="13"/>
      <c r="M7" s="13"/>
      <c r="N7" s="13"/>
      <c r="O7" s="13"/>
      <c r="P7" s="13"/>
      <c r="Q7" s="13"/>
      <c r="R7" s="13"/>
      <c r="S7" s="95"/>
      <c r="T7" s="145">
        <f t="shared" si="0"/>
        <v>20</v>
      </c>
      <c r="Z7" s="11"/>
      <c r="AC7" s="8"/>
      <c r="AD7" s="8"/>
    </row>
    <row r="8" spans="1:30" s="10" customFormat="1" ht="16.5">
      <c r="A8" s="5" t="s">
        <v>409</v>
      </c>
      <c r="B8" s="5" t="s">
        <v>410</v>
      </c>
      <c r="C8" s="5" t="s">
        <v>411</v>
      </c>
      <c r="D8" s="13"/>
      <c r="E8" s="13"/>
      <c r="F8" s="12"/>
      <c r="G8" s="12"/>
      <c r="H8" s="12"/>
      <c r="I8" s="12"/>
      <c r="J8" s="12"/>
      <c r="K8" s="12"/>
      <c r="L8" s="12">
        <v>1</v>
      </c>
      <c r="M8" s="12">
        <v>20</v>
      </c>
      <c r="N8" s="13"/>
      <c r="O8" s="13"/>
      <c r="P8" s="13"/>
      <c r="Q8" s="13"/>
      <c r="R8" s="13"/>
      <c r="S8" s="95"/>
      <c r="T8" s="145">
        <f t="shared" si="0"/>
        <v>20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13" t="s">
        <v>162</v>
      </c>
      <c r="B9" s="13" t="s">
        <v>163</v>
      </c>
      <c r="C9" s="13" t="s">
        <v>19</v>
      </c>
      <c r="D9" s="13">
        <v>2</v>
      </c>
      <c r="E9" s="13">
        <v>17</v>
      </c>
      <c r="F9" s="13"/>
      <c r="G9" s="13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95"/>
      <c r="T9" s="145">
        <f t="shared" si="0"/>
        <v>17</v>
      </c>
      <c r="V9" s="8"/>
    </row>
    <row r="10" spans="1:30" s="2" customFormat="1" ht="16.5">
      <c r="A10" s="5" t="s">
        <v>28</v>
      </c>
      <c r="B10" s="13" t="s">
        <v>164</v>
      </c>
      <c r="C10" s="13" t="s">
        <v>24</v>
      </c>
      <c r="D10" s="13">
        <v>3</v>
      </c>
      <c r="E10" s="13">
        <v>14</v>
      </c>
      <c r="F10" s="12"/>
      <c r="G10" s="12"/>
      <c r="H10" s="12"/>
      <c r="I10" s="12"/>
      <c r="J10" s="12">
        <v>8</v>
      </c>
      <c r="K10" s="12">
        <v>3</v>
      </c>
      <c r="L10" s="13"/>
      <c r="M10" s="13"/>
      <c r="N10" s="13"/>
      <c r="O10" s="13"/>
      <c r="P10" s="13"/>
      <c r="Q10" s="13"/>
      <c r="R10" s="13"/>
      <c r="S10" s="95"/>
      <c r="T10" s="145">
        <f t="shared" si="0"/>
        <v>17</v>
      </c>
      <c r="Z10" s="11"/>
      <c r="AC10" s="8"/>
      <c r="AD10" s="8"/>
    </row>
    <row r="11" spans="1:30" s="2" customFormat="1" ht="16.5">
      <c r="A11" s="5" t="s">
        <v>368</v>
      </c>
      <c r="B11" s="13" t="s">
        <v>369</v>
      </c>
      <c r="C11" s="13" t="s">
        <v>304</v>
      </c>
      <c r="D11" s="13"/>
      <c r="E11" s="13"/>
      <c r="F11" s="12"/>
      <c r="G11" s="12"/>
      <c r="H11" s="12"/>
      <c r="I11" s="12"/>
      <c r="J11" s="12">
        <v>2</v>
      </c>
      <c r="K11" s="12">
        <v>17</v>
      </c>
      <c r="L11" s="5"/>
      <c r="M11" s="5"/>
      <c r="N11" s="13"/>
      <c r="O11" s="13"/>
      <c r="P11" s="13"/>
      <c r="Q11" s="13"/>
      <c r="R11" s="13"/>
      <c r="S11" s="95"/>
      <c r="T11" s="145">
        <f t="shared" si="0"/>
        <v>17</v>
      </c>
      <c r="Z11" s="11"/>
      <c r="AC11" s="8"/>
      <c r="AD11" s="8"/>
    </row>
    <row r="12" spans="1:30" s="2" customFormat="1" ht="16.5">
      <c r="A12" s="13" t="s">
        <v>362</v>
      </c>
      <c r="B12" s="13" t="s">
        <v>345</v>
      </c>
      <c r="C12" s="13" t="s">
        <v>363</v>
      </c>
      <c r="D12" s="5"/>
      <c r="E12" s="5"/>
      <c r="F12" s="5"/>
      <c r="G12" s="5"/>
      <c r="H12" s="5"/>
      <c r="I12" s="5"/>
      <c r="J12" s="5">
        <v>3</v>
      </c>
      <c r="K12" s="5">
        <v>14</v>
      </c>
      <c r="L12" s="12"/>
      <c r="M12" s="12"/>
      <c r="N12" s="13"/>
      <c r="O12" s="13"/>
      <c r="P12" s="13"/>
      <c r="Q12" s="13"/>
      <c r="R12" s="13"/>
      <c r="S12" s="95"/>
      <c r="T12" s="145">
        <f t="shared" si="0"/>
        <v>14</v>
      </c>
      <c r="U12" s="8"/>
      <c r="V12" s="8"/>
    </row>
    <row r="13" spans="1:30" s="2" customFormat="1" ht="16.5">
      <c r="A13" s="5" t="s">
        <v>370</v>
      </c>
      <c r="B13" s="13" t="s">
        <v>343</v>
      </c>
      <c r="C13" s="13" t="s">
        <v>20</v>
      </c>
      <c r="D13" s="13"/>
      <c r="E13" s="13"/>
      <c r="F13" s="12"/>
      <c r="G13" s="12"/>
      <c r="H13" s="12"/>
      <c r="I13" s="12"/>
      <c r="J13" s="12">
        <v>3</v>
      </c>
      <c r="K13" s="12">
        <v>14</v>
      </c>
      <c r="L13" s="13"/>
      <c r="M13" s="13"/>
      <c r="N13" s="13"/>
      <c r="O13" s="13"/>
      <c r="P13" s="13"/>
      <c r="Q13" s="13"/>
      <c r="R13" s="13"/>
      <c r="S13" s="95"/>
      <c r="T13" s="145">
        <f t="shared" si="0"/>
        <v>14</v>
      </c>
      <c r="V13" s="8"/>
    </row>
    <row r="14" spans="1:30" s="2" customFormat="1" ht="16.5">
      <c r="A14" s="13" t="s">
        <v>32</v>
      </c>
      <c r="B14" s="13" t="s">
        <v>143</v>
      </c>
      <c r="C14" s="13" t="s">
        <v>16</v>
      </c>
      <c r="D14" s="13">
        <v>7</v>
      </c>
      <c r="E14" s="13">
        <v>5</v>
      </c>
      <c r="F14" s="13"/>
      <c r="G14" s="13"/>
      <c r="H14" s="12"/>
      <c r="I14" s="12"/>
      <c r="J14" s="12">
        <v>6</v>
      </c>
      <c r="K14" s="12">
        <v>7</v>
      </c>
      <c r="L14" s="12"/>
      <c r="M14" s="12"/>
      <c r="N14" s="13"/>
      <c r="O14" s="13"/>
      <c r="P14" s="13"/>
      <c r="Q14" s="13"/>
      <c r="R14" s="13"/>
      <c r="S14" s="95"/>
      <c r="T14" s="145">
        <f t="shared" si="0"/>
        <v>12</v>
      </c>
      <c r="U14" s="8"/>
      <c r="V14" s="8"/>
    </row>
    <row r="15" spans="1:30" s="2" customFormat="1" ht="16.5">
      <c r="A15" s="13" t="s">
        <v>371</v>
      </c>
      <c r="B15" s="13" t="s">
        <v>372</v>
      </c>
      <c r="C15" s="13" t="s">
        <v>322</v>
      </c>
      <c r="D15" s="13"/>
      <c r="E15" s="13"/>
      <c r="F15" s="12"/>
      <c r="G15" s="12"/>
      <c r="H15" s="12"/>
      <c r="I15" s="12"/>
      <c r="J15" s="12">
        <v>4</v>
      </c>
      <c r="K15" s="12">
        <v>11</v>
      </c>
      <c r="L15" s="12"/>
      <c r="M15" s="13"/>
      <c r="N15" s="5"/>
      <c r="O15" s="5"/>
      <c r="P15" s="5"/>
      <c r="Q15" s="5"/>
      <c r="R15" s="5"/>
      <c r="S15" s="80"/>
      <c r="T15" s="145">
        <f t="shared" si="0"/>
        <v>11</v>
      </c>
      <c r="Z15" s="11"/>
      <c r="AC15" s="8"/>
      <c r="AD15" s="8"/>
    </row>
    <row r="16" spans="1:30" s="2" customFormat="1" ht="16.5">
      <c r="A16" s="5" t="s">
        <v>230</v>
      </c>
      <c r="B16" s="13" t="s">
        <v>231</v>
      </c>
      <c r="C16" s="13" t="s">
        <v>16</v>
      </c>
      <c r="D16" s="13"/>
      <c r="E16" s="13"/>
      <c r="F16" s="13">
        <v>6</v>
      </c>
      <c r="G16" s="13">
        <v>7</v>
      </c>
      <c r="H16" s="12"/>
      <c r="I16" s="12"/>
      <c r="J16" s="12">
        <v>8</v>
      </c>
      <c r="K16" s="12">
        <v>3</v>
      </c>
      <c r="L16" s="12"/>
      <c r="M16" s="12"/>
      <c r="N16" s="13"/>
      <c r="O16" s="13"/>
      <c r="P16" s="13"/>
      <c r="Q16" s="13"/>
      <c r="R16" s="13"/>
      <c r="S16" s="95"/>
      <c r="T16" s="145">
        <f t="shared" si="0"/>
        <v>10</v>
      </c>
      <c r="U16" s="8"/>
      <c r="V16" s="8"/>
    </row>
    <row r="17" spans="1:30" s="2" customFormat="1" ht="16.5">
      <c r="A17" s="13" t="s">
        <v>365</v>
      </c>
      <c r="B17" s="5" t="s">
        <v>364</v>
      </c>
      <c r="C17" s="5" t="s">
        <v>182</v>
      </c>
      <c r="D17" s="13"/>
      <c r="E17" s="13"/>
      <c r="F17" s="13"/>
      <c r="G17" s="13"/>
      <c r="H17" s="12"/>
      <c r="I17" s="12"/>
      <c r="J17" s="12">
        <v>5</v>
      </c>
      <c r="K17" s="12">
        <v>9</v>
      </c>
      <c r="L17" s="12"/>
      <c r="M17" s="12"/>
      <c r="N17" s="13"/>
      <c r="O17" s="13"/>
      <c r="P17" s="13"/>
      <c r="Q17" s="13"/>
      <c r="R17" s="13"/>
      <c r="S17" s="95"/>
      <c r="T17" s="145">
        <f t="shared" si="0"/>
        <v>9</v>
      </c>
      <c r="Z17" s="11"/>
      <c r="AC17" s="8"/>
      <c r="AD17" s="8"/>
    </row>
    <row r="18" spans="1:30" s="2" customFormat="1" ht="16.5">
      <c r="A18" s="5" t="s">
        <v>373</v>
      </c>
      <c r="B18" s="5" t="s">
        <v>374</v>
      </c>
      <c r="C18" s="5" t="s">
        <v>21</v>
      </c>
      <c r="D18" s="13"/>
      <c r="E18" s="13"/>
      <c r="F18" s="12"/>
      <c r="G18" s="12"/>
      <c r="H18" s="12"/>
      <c r="I18" s="12"/>
      <c r="J18" s="12">
        <v>5</v>
      </c>
      <c r="K18" s="12">
        <v>9</v>
      </c>
      <c r="L18" s="12"/>
      <c r="M18" s="12"/>
      <c r="N18" s="13"/>
      <c r="O18" s="13"/>
      <c r="P18" s="13"/>
      <c r="Q18" s="13"/>
      <c r="R18" s="13"/>
      <c r="S18" s="95"/>
      <c r="T18" s="145">
        <f t="shared" si="0"/>
        <v>9</v>
      </c>
    </row>
    <row r="19" spans="1:30" s="2" customFormat="1" ht="16.5">
      <c r="A19" s="5" t="s">
        <v>166</v>
      </c>
      <c r="B19" s="5" t="s">
        <v>167</v>
      </c>
      <c r="C19" s="5" t="s">
        <v>24</v>
      </c>
      <c r="D19" s="13">
        <v>6</v>
      </c>
      <c r="E19" s="13">
        <v>7</v>
      </c>
      <c r="F19" s="13"/>
      <c r="G19" s="13"/>
      <c r="H19" s="12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95"/>
      <c r="T19" s="145">
        <f t="shared" si="0"/>
        <v>7</v>
      </c>
      <c r="Z19" s="11"/>
      <c r="AC19" s="8"/>
      <c r="AD19" s="8"/>
    </row>
    <row r="20" spans="1:30" s="2" customFormat="1" ht="16.5">
      <c r="A20" s="5" t="s">
        <v>375</v>
      </c>
      <c r="B20" s="5" t="s">
        <v>356</v>
      </c>
      <c r="C20" s="5" t="s">
        <v>16</v>
      </c>
      <c r="D20" s="13"/>
      <c r="E20" s="13"/>
      <c r="F20" s="12"/>
      <c r="G20" s="12"/>
      <c r="H20" s="12"/>
      <c r="I20" s="12"/>
      <c r="J20" s="12">
        <v>6</v>
      </c>
      <c r="K20" s="12">
        <v>7</v>
      </c>
      <c r="L20" s="12"/>
      <c r="M20" s="12"/>
      <c r="N20" s="13"/>
      <c r="O20" s="13"/>
      <c r="P20" s="13"/>
      <c r="Q20" s="13"/>
      <c r="R20" s="13"/>
      <c r="S20" s="95"/>
      <c r="T20" s="145">
        <f t="shared" si="0"/>
        <v>7</v>
      </c>
      <c r="Z20" s="11"/>
      <c r="AC20" s="8"/>
      <c r="AD20" s="8"/>
    </row>
    <row r="21" spans="1:30" s="2" customFormat="1" ht="16.5">
      <c r="A21" s="13" t="s">
        <v>366</v>
      </c>
      <c r="B21" s="13" t="s">
        <v>224</v>
      </c>
      <c r="C21" s="5" t="s">
        <v>182</v>
      </c>
      <c r="D21" s="5"/>
      <c r="E21" s="5"/>
      <c r="F21" s="5"/>
      <c r="G21" s="5"/>
      <c r="H21" s="5"/>
      <c r="I21" s="5"/>
      <c r="J21" s="5">
        <v>7</v>
      </c>
      <c r="K21" s="5">
        <v>5</v>
      </c>
      <c r="L21" s="5"/>
      <c r="M21" s="5"/>
      <c r="N21" s="5"/>
      <c r="O21" s="5"/>
      <c r="P21" s="5"/>
      <c r="Q21" s="5"/>
      <c r="R21" s="5"/>
      <c r="S21" s="80"/>
      <c r="T21" s="145">
        <f t="shared" si="0"/>
        <v>5</v>
      </c>
      <c r="Z21" s="11"/>
      <c r="AC21" s="8"/>
      <c r="AD21" s="8"/>
    </row>
    <row r="22" spans="1:30" s="2" customFormat="1" ht="16.5">
      <c r="A22" s="5" t="s">
        <v>376</v>
      </c>
      <c r="B22" s="5" t="s">
        <v>277</v>
      </c>
      <c r="C22" s="5" t="s">
        <v>363</v>
      </c>
      <c r="D22" s="13"/>
      <c r="E22" s="13"/>
      <c r="F22" s="12"/>
      <c r="G22" s="12"/>
      <c r="H22" s="12"/>
      <c r="I22" s="12"/>
      <c r="J22" s="12">
        <v>7</v>
      </c>
      <c r="K22" s="12">
        <v>5</v>
      </c>
      <c r="L22" s="12"/>
      <c r="M22" s="12"/>
      <c r="N22" s="13"/>
      <c r="O22" s="13"/>
      <c r="P22" s="13"/>
      <c r="Q22" s="13"/>
      <c r="R22" s="13"/>
      <c r="S22" s="95"/>
      <c r="T22" s="145">
        <f t="shared" si="0"/>
        <v>5</v>
      </c>
      <c r="Z22" s="11"/>
      <c r="AC22" s="8"/>
      <c r="AD22" s="8"/>
    </row>
    <row r="23" spans="1:30" s="2" customFormat="1" ht="16.5">
      <c r="A23" s="5" t="s">
        <v>168</v>
      </c>
      <c r="B23" s="5" t="s">
        <v>169</v>
      </c>
      <c r="C23" s="5" t="s">
        <v>170</v>
      </c>
      <c r="D23" s="13">
        <v>8</v>
      </c>
      <c r="E23" s="13">
        <v>3</v>
      </c>
      <c r="F23" s="13"/>
      <c r="G23" s="13"/>
      <c r="H23" s="12"/>
      <c r="I23" s="12"/>
      <c r="J23" s="13"/>
      <c r="K23" s="13"/>
      <c r="L23" s="5"/>
      <c r="M23" s="5"/>
      <c r="N23" s="5"/>
      <c r="O23" s="5"/>
      <c r="P23" s="5"/>
      <c r="Q23" s="5"/>
      <c r="R23" s="5"/>
      <c r="S23" s="80"/>
      <c r="T23" s="145">
        <f t="shared" si="0"/>
        <v>3</v>
      </c>
      <c r="Z23" s="11"/>
      <c r="AC23" s="8"/>
      <c r="AD23" s="8"/>
    </row>
    <row r="24" spans="1:30" s="2" customFormat="1" ht="16.5">
      <c r="A24" s="5"/>
      <c r="B24" s="5"/>
      <c r="C24" s="5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95"/>
      <c r="T24" s="145">
        <f t="shared" ref="T24:T26" si="1">E24+G24+I24+K24+M24+O24+Q24+S24</f>
        <v>0</v>
      </c>
      <c r="Z24" s="11"/>
      <c r="AC24" s="8"/>
      <c r="AD24" s="8"/>
    </row>
    <row r="25" spans="1:30" s="2" customFormat="1" ht="16.5">
      <c r="A25" s="5"/>
      <c r="B25" s="5"/>
      <c r="C25" s="5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95"/>
      <c r="T25" s="145">
        <f t="shared" si="1"/>
        <v>0</v>
      </c>
      <c r="Z25" s="11"/>
      <c r="AC25" s="8"/>
      <c r="AD25" s="8"/>
    </row>
    <row r="26" spans="1:30" s="2" customFormat="1" ht="16.5">
      <c r="A26" s="13"/>
      <c r="B26" s="5"/>
      <c r="C26" s="13"/>
      <c r="D26" s="13"/>
      <c r="E26" s="13"/>
      <c r="F26" s="13"/>
      <c r="G26" s="13"/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95"/>
      <c r="T26" s="145">
        <f t="shared" si="1"/>
        <v>0</v>
      </c>
      <c r="Z26" s="11"/>
      <c r="AC26" s="8"/>
      <c r="AD26" s="8"/>
    </row>
    <row r="27" spans="1:30" s="2" customFormat="1" ht="16.5" thickBot="1">
      <c r="A27"/>
      <c r="B27"/>
      <c r="C27"/>
      <c r="Q27" s="8"/>
      <c r="R27" s="8"/>
    </row>
    <row r="28" spans="1:30" ht="26.25" thickTop="1" thickBot="1">
      <c r="E28" s="169" t="s">
        <v>74</v>
      </c>
      <c r="F28" s="170"/>
      <c r="G28" s="170"/>
      <c r="H28" s="170"/>
      <c r="I28" s="170"/>
      <c r="J28" s="170"/>
      <c r="K28" s="170"/>
      <c r="L28" s="170"/>
      <c r="M28" s="171"/>
    </row>
    <row r="29" spans="1:30" ht="25.5" thickTop="1">
      <c r="E29" s="47"/>
      <c r="F29" s="48"/>
      <c r="G29" s="48"/>
      <c r="H29" s="48"/>
      <c r="I29" s="48"/>
      <c r="J29" s="48"/>
      <c r="K29" s="48"/>
      <c r="L29" s="48"/>
      <c r="M29" s="49"/>
    </row>
    <row r="30" spans="1:30" ht="22.5">
      <c r="E30" s="50"/>
      <c r="F30" s="51" t="s">
        <v>11</v>
      </c>
      <c r="G30" s="51"/>
      <c r="H30" s="46"/>
      <c r="I30" s="52"/>
      <c r="J30" s="53"/>
      <c r="K30" s="46">
        <v>5</v>
      </c>
      <c r="L30" s="54"/>
      <c r="M30" s="55"/>
    </row>
    <row r="31" spans="1:30" ht="22.5">
      <c r="E31" s="50"/>
      <c r="F31" s="51" t="s">
        <v>13</v>
      </c>
      <c r="G31" s="51"/>
      <c r="H31" s="46"/>
      <c r="I31" s="56"/>
      <c r="J31" s="53"/>
      <c r="K31" s="46">
        <v>4</v>
      </c>
      <c r="L31" s="54"/>
      <c r="M31" s="55"/>
    </row>
    <row r="32" spans="1:30" ht="22.5">
      <c r="E32" s="50"/>
      <c r="F32" s="51" t="s">
        <v>14</v>
      </c>
      <c r="G32" s="51"/>
      <c r="H32" s="46"/>
      <c r="I32" s="56"/>
      <c r="J32" s="53"/>
      <c r="K32" s="46">
        <v>3</v>
      </c>
      <c r="L32" s="54"/>
      <c r="M32" s="55"/>
    </row>
    <row r="33" spans="5:13" ht="22.5">
      <c r="E33" s="50"/>
      <c r="F33" s="51" t="s">
        <v>72</v>
      </c>
      <c r="G33" s="51"/>
      <c r="H33" s="46"/>
      <c r="I33" s="56"/>
      <c r="J33" s="53"/>
      <c r="K33" s="46">
        <v>2</v>
      </c>
      <c r="L33" s="54"/>
      <c r="M33" s="55"/>
    </row>
    <row r="34" spans="5:13" ht="22.5">
      <c r="E34" s="50"/>
      <c r="F34" s="51" t="s">
        <v>73</v>
      </c>
      <c r="G34" s="51"/>
      <c r="H34" s="46"/>
      <c r="I34" s="56"/>
      <c r="J34" s="53"/>
      <c r="K34" s="46">
        <v>1</v>
      </c>
      <c r="L34" s="54"/>
      <c r="M34" s="55"/>
    </row>
    <row r="35" spans="5:13" ht="20.25" thickBot="1">
      <c r="E35" s="57"/>
      <c r="F35" s="58"/>
      <c r="G35" s="58"/>
      <c r="H35" s="58"/>
      <c r="I35" s="58"/>
      <c r="J35" s="58"/>
      <c r="K35" s="58"/>
      <c r="L35" s="59"/>
      <c r="M35" s="60"/>
    </row>
    <row r="36" spans="5:13" ht="15.75" thickTop="1"/>
  </sheetData>
  <sortState ref="A4:T23">
    <sortCondition descending="1" ref="T4:T23"/>
  </sortState>
  <mergeCells count="1">
    <mergeCell ref="E28:M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4"/>
  <sheetViews>
    <sheetView zoomScaleNormal="100" workbookViewId="0">
      <selection activeCell="P4" sqref="P4"/>
    </sheetView>
  </sheetViews>
  <sheetFormatPr baseColWidth="10" defaultRowHeight="15"/>
  <cols>
    <col min="1" max="1" width="16.7109375" customWidth="1"/>
    <col min="2" max="2" width="17.5703125" customWidth="1"/>
    <col min="3" max="3" width="22.85546875" customWidth="1"/>
    <col min="4" max="4" width="10.42578125" customWidth="1"/>
    <col min="5" max="5" width="9.85546875" customWidth="1"/>
    <col min="6" max="6" width="10.140625" customWidth="1"/>
    <col min="7" max="7" width="9.28515625" customWidth="1"/>
    <col min="8" max="8" width="10.42578125" customWidth="1"/>
    <col min="9" max="9" width="8.7109375" customWidth="1"/>
    <col min="10" max="10" width="10.42578125" customWidth="1"/>
    <col min="11" max="11" width="8.7109375" customWidth="1"/>
    <col min="12" max="12" width="9.140625" customWidth="1"/>
    <col min="13" max="13" width="8.140625" customWidth="1"/>
    <col min="14" max="15" width="8.7109375" customWidth="1"/>
  </cols>
  <sheetData>
    <row r="1" spans="1:22" s="2" customFormat="1" ht="16.5">
      <c r="A1" s="118"/>
      <c r="B1" s="117"/>
      <c r="C1" s="123"/>
      <c r="D1" s="66">
        <v>42841</v>
      </c>
      <c r="E1" s="72"/>
      <c r="F1" s="66">
        <v>42876</v>
      </c>
      <c r="G1" s="74"/>
      <c r="H1" s="73">
        <v>42911</v>
      </c>
      <c r="I1" s="72"/>
      <c r="J1" s="66">
        <v>42981</v>
      </c>
      <c r="K1" s="74"/>
      <c r="L1" s="133" t="s">
        <v>0</v>
      </c>
      <c r="M1" s="134"/>
      <c r="N1" s="135" t="s">
        <v>0</v>
      </c>
      <c r="O1" s="135"/>
      <c r="P1" s="140" t="s">
        <v>1</v>
      </c>
    </row>
    <row r="2" spans="1:22" s="2" customFormat="1" ht="25.5" thickBot="1">
      <c r="A2" s="120" t="s">
        <v>135</v>
      </c>
      <c r="B2" s="121"/>
      <c r="C2" s="124"/>
      <c r="D2" s="68" t="s">
        <v>102</v>
      </c>
      <c r="E2" s="75"/>
      <c r="F2" s="68" t="s">
        <v>103</v>
      </c>
      <c r="G2" s="77"/>
      <c r="H2" s="76" t="s">
        <v>104</v>
      </c>
      <c r="I2" s="75"/>
      <c r="J2" s="68" t="s">
        <v>97</v>
      </c>
      <c r="K2" s="77"/>
      <c r="L2" s="168" t="s">
        <v>284</v>
      </c>
      <c r="M2" s="136"/>
      <c r="N2" s="137" t="s">
        <v>141</v>
      </c>
      <c r="O2" s="138"/>
      <c r="P2" s="148" t="s">
        <v>2</v>
      </c>
    </row>
    <row r="3" spans="1:22" s="4" customFormat="1" ht="16.5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126" t="s">
        <v>1</v>
      </c>
      <c r="P3" s="148" t="s">
        <v>7</v>
      </c>
    </row>
    <row r="4" spans="1:22" s="2" customFormat="1" ht="16.5">
      <c r="A4" s="5" t="s">
        <v>260</v>
      </c>
      <c r="B4" s="5" t="s">
        <v>152</v>
      </c>
      <c r="C4" s="5" t="s">
        <v>61</v>
      </c>
      <c r="D4" s="159">
        <v>7</v>
      </c>
      <c r="E4" s="14">
        <v>5</v>
      </c>
      <c r="F4" s="14"/>
      <c r="G4" s="14"/>
      <c r="H4" s="14"/>
      <c r="I4" s="14"/>
      <c r="J4" s="14"/>
      <c r="K4" s="14"/>
      <c r="L4" s="14">
        <v>1</v>
      </c>
      <c r="M4" s="14">
        <v>20</v>
      </c>
      <c r="N4" s="14"/>
      <c r="O4" s="147"/>
      <c r="P4" s="143">
        <f t="shared" ref="P4:P23" si="0">E4+G4+I4+K4+M4+O4</f>
        <v>25</v>
      </c>
      <c r="Q4" s="10"/>
      <c r="R4" s="15"/>
      <c r="S4" s="15"/>
      <c r="T4" s="15"/>
      <c r="U4" s="16"/>
      <c r="V4" s="16"/>
    </row>
    <row r="5" spans="1:22" s="10" customFormat="1" ht="16.5">
      <c r="A5" s="5" t="s">
        <v>261</v>
      </c>
      <c r="B5" s="5" t="s">
        <v>267</v>
      </c>
      <c r="C5" s="5" t="s">
        <v>33</v>
      </c>
      <c r="D5" s="17"/>
      <c r="E5" s="5"/>
      <c r="F5" s="17"/>
      <c r="G5" s="5"/>
      <c r="H5" s="17">
        <v>4</v>
      </c>
      <c r="I5" s="5">
        <v>11</v>
      </c>
      <c r="J5" s="17"/>
      <c r="K5" s="5"/>
      <c r="L5" s="17">
        <v>4</v>
      </c>
      <c r="M5" s="5">
        <v>11</v>
      </c>
      <c r="N5" s="17"/>
      <c r="O5" s="80"/>
      <c r="P5" s="143">
        <f t="shared" si="0"/>
        <v>22</v>
      </c>
      <c r="Q5" s="16"/>
      <c r="R5" s="18"/>
      <c r="S5" s="15"/>
      <c r="T5" s="15"/>
      <c r="U5" s="16"/>
      <c r="V5" s="16"/>
    </row>
    <row r="6" spans="1:22" s="10" customFormat="1" ht="16.5">
      <c r="A6" s="5" t="s">
        <v>42</v>
      </c>
      <c r="B6" s="5" t="s">
        <v>378</v>
      </c>
      <c r="C6" s="5" t="s">
        <v>379</v>
      </c>
      <c r="D6" s="5"/>
      <c r="E6" s="5"/>
      <c r="F6" s="17"/>
      <c r="G6" s="5"/>
      <c r="H6" s="17">
        <v>1</v>
      </c>
      <c r="I6" s="5">
        <v>20</v>
      </c>
      <c r="J6" s="17"/>
      <c r="K6" s="5"/>
      <c r="L6" s="17"/>
      <c r="M6" s="5"/>
      <c r="N6" s="17"/>
      <c r="O6" s="80"/>
      <c r="P6" s="143">
        <f t="shared" si="0"/>
        <v>20</v>
      </c>
      <c r="R6" s="19"/>
      <c r="S6" s="15"/>
      <c r="T6" s="15"/>
      <c r="U6" s="16"/>
      <c r="V6" s="16"/>
    </row>
    <row r="7" spans="1:22" s="10" customFormat="1" ht="16.5">
      <c r="A7" s="5" t="s">
        <v>201</v>
      </c>
      <c r="B7" s="5" t="s">
        <v>265</v>
      </c>
      <c r="C7" s="5" t="s">
        <v>61</v>
      </c>
      <c r="D7" s="17"/>
      <c r="E7" s="5"/>
      <c r="F7" s="17"/>
      <c r="G7" s="5"/>
      <c r="H7" s="17"/>
      <c r="I7" s="5"/>
      <c r="J7" s="17"/>
      <c r="K7" s="5"/>
      <c r="L7" s="17">
        <v>2</v>
      </c>
      <c r="M7" s="5">
        <v>17</v>
      </c>
      <c r="N7" s="17"/>
      <c r="O7" s="80"/>
      <c r="P7" s="143">
        <f t="shared" si="0"/>
        <v>17</v>
      </c>
      <c r="R7" s="19"/>
      <c r="S7" s="15"/>
      <c r="T7" s="15"/>
      <c r="U7" s="16"/>
      <c r="V7" s="16"/>
    </row>
    <row r="8" spans="1:22" s="10" customFormat="1" ht="16.5">
      <c r="A8" s="5" t="s">
        <v>232</v>
      </c>
      <c r="B8" s="5" t="s">
        <v>323</v>
      </c>
      <c r="C8" s="5" t="s">
        <v>33</v>
      </c>
      <c r="D8" s="5"/>
      <c r="E8" s="5"/>
      <c r="F8" s="17">
        <v>2</v>
      </c>
      <c r="G8" s="5">
        <v>17</v>
      </c>
      <c r="H8" s="17"/>
      <c r="I8" s="5"/>
      <c r="J8" s="17"/>
      <c r="K8" s="5"/>
      <c r="L8" s="17"/>
      <c r="M8" s="5"/>
      <c r="N8" s="17"/>
      <c r="O8" s="80"/>
      <c r="P8" s="143">
        <f t="shared" si="0"/>
        <v>17</v>
      </c>
      <c r="Q8" s="2"/>
      <c r="R8" s="2"/>
      <c r="S8" s="2"/>
      <c r="T8" s="2"/>
      <c r="U8" s="2"/>
      <c r="V8" s="2"/>
    </row>
    <row r="9" spans="1:22" s="10" customFormat="1" ht="16.5">
      <c r="A9" s="5" t="s">
        <v>380</v>
      </c>
      <c r="B9" s="5" t="s">
        <v>205</v>
      </c>
      <c r="C9" s="5" t="s">
        <v>61</v>
      </c>
      <c r="D9" s="5"/>
      <c r="E9" s="5"/>
      <c r="F9" s="17"/>
      <c r="G9" s="5"/>
      <c r="H9" s="17">
        <v>2</v>
      </c>
      <c r="I9" s="5">
        <v>17</v>
      </c>
      <c r="J9" s="17"/>
      <c r="K9" s="5"/>
      <c r="L9" s="17"/>
      <c r="M9" s="5"/>
      <c r="N9" s="17"/>
      <c r="O9" s="80"/>
      <c r="P9" s="143">
        <f t="shared" si="0"/>
        <v>17</v>
      </c>
      <c r="Q9" s="16"/>
      <c r="R9" s="18"/>
      <c r="S9" s="15"/>
      <c r="T9" s="15"/>
      <c r="U9" s="16"/>
      <c r="V9" s="16"/>
    </row>
    <row r="10" spans="1:22" s="10" customFormat="1" ht="16.5">
      <c r="A10" s="5" t="s">
        <v>47</v>
      </c>
      <c r="B10" s="5" t="s">
        <v>266</v>
      </c>
      <c r="C10" s="5" t="s">
        <v>9</v>
      </c>
      <c r="D10" s="17"/>
      <c r="E10" s="5"/>
      <c r="F10" s="17"/>
      <c r="G10" s="5"/>
      <c r="H10" s="17"/>
      <c r="I10" s="5"/>
      <c r="J10" s="17"/>
      <c r="K10" s="5"/>
      <c r="L10" s="17">
        <v>3</v>
      </c>
      <c r="M10" s="5">
        <v>14</v>
      </c>
      <c r="N10" s="17"/>
      <c r="O10" s="80"/>
      <c r="P10" s="143">
        <f t="shared" si="0"/>
        <v>14</v>
      </c>
      <c r="R10" s="19"/>
      <c r="S10" s="15"/>
      <c r="T10" s="15"/>
      <c r="U10" s="16"/>
      <c r="V10" s="16"/>
    </row>
    <row r="11" spans="1:22" s="10" customFormat="1" ht="16.5">
      <c r="A11" s="5" t="s">
        <v>263</v>
      </c>
      <c r="B11" s="5" t="s">
        <v>269</v>
      </c>
      <c r="C11" s="5" t="s">
        <v>33</v>
      </c>
      <c r="D11" s="17"/>
      <c r="E11" s="5"/>
      <c r="F11" s="17">
        <v>6</v>
      </c>
      <c r="G11" s="5">
        <v>7</v>
      </c>
      <c r="H11" s="17"/>
      <c r="I11" s="5"/>
      <c r="J11" s="17"/>
      <c r="K11" s="5"/>
      <c r="L11" s="17">
        <v>6</v>
      </c>
      <c r="M11" s="5">
        <v>7</v>
      </c>
      <c r="N11" s="17"/>
      <c r="O11" s="80"/>
      <c r="P11" s="143">
        <f t="shared" si="0"/>
        <v>14</v>
      </c>
      <c r="R11" s="15"/>
      <c r="S11" s="15"/>
      <c r="T11" s="15"/>
      <c r="U11" s="16"/>
      <c r="V11" s="16"/>
    </row>
    <row r="12" spans="1:22" s="10" customFormat="1" ht="16.5">
      <c r="A12" s="5" t="s">
        <v>381</v>
      </c>
      <c r="B12" s="5" t="s">
        <v>214</v>
      </c>
      <c r="C12" s="5" t="s">
        <v>182</v>
      </c>
      <c r="D12" s="5"/>
      <c r="E12" s="5"/>
      <c r="F12" s="17"/>
      <c r="G12" s="5"/>
      <c r="H12" s="17">
        <v>3</v>
      </c>
      <c r="I12" s="5">
        <v>14</v>
      </c>
      <c r="J12" s="17"/>
      <c r="K12" s="5"/>
      <c r="L12" s="17"/>
      <c r="M12" s="5"/>
      <c r="N12" s="17"/>
      <c r="O12" s="80"/>
      <c r="P12" s="143">
        <f t="shared" si="0"/>
        <v>14</v>
      </c>
      <c r="R12" s="19"/>
      <c r="S12" s="15"/>
      <c r="T12" s="15"/>
      <c r="U12" s="16"/>
      <c r="V12" s="16"/>
    </row>
    <row r="13" spans="1:22" s="10" customFormat="1" ht="16.5">
      <c r="A13" s="5" t="s">
        <v>44</v>
      </c>
      <c r="B13" s="5" t="s">
        <v>229</v>
      </c>
      <c r="C13" s="5" t="s">
        <v>9</v>
      </c>
      <c r="D13" s="17"/>
      <c r="E13" s="5"/>
      <c r="F13" s="17"/>
      <c r="G13" s="5"/>
      <c r="H13" s="17">
        <v>5</v>
      </c>
      <c r="I13" s="5">
        <v>9</v>
      </c>
      <c r="J13" s="17"/>
      <c r="K13" s="5"/>
      <c r="L13" s="17"/>
      <c r="M13" s="5"/>
      <c r="N13" s="17"/>
      <c r="O13" s="80"/>
      <c r="P13" s="143">
        <f t="shared" si="0"/>
        <v>9</v>
      </c>
    </row>
    <row r="14" spans="1:22" s="10" customFormat="1" ht="16.5">
      <c r="A14" s="5" t="s">
        <v>262</v>
      </c>
      <c r="B14" s="5" t="s">
        <v>268</v>
      </c>
      <c r="C14" s="5" t="s">
        <v>252</v>
      </c>
      <c r="D14" s="17"/>
      <c r="E14" s="5"/>
      <c r="F14" s="17"/>
      <c r="G14" s="5"/>
      <c r="H14" s="17"/>
      <c r="I14" s="5"/>
      <c r="J14" s="17"/>
      <c r="K14" s="5"/>
      <c r="L14" s="17">
        <v>5</v>
      </c>
      <c r="M14" s="5">
        <v>9</v>
      </c>
      <c r="N14" s="17"/>
      <c r="O14" s="80"/>
      <c r="P14" s="143">
        <f t="shared" si="0"/>
        <v>9</v>
      </c>
      <c r="Q14" s="16"/>
      <c r="R14" s="18"/>
      <c r="S14" s="15"/>
      <c r="T14" s="15"/>
      <c r="U14" s="16"/>
      <c r="V14" s="16"/>
    </row>
    <row r="15" spans="1:22" s="10" customFormat="1" ht="16.5">
      <c r="A15" s="5" t="s">
        <v>324</v>
      </c>
      <c r="B15" s="5" t="s">
        <v>233</v>
      </c>
      <c r="C15" s="5" t="s">
        <v>258</v>
      </c>
      <c r="D15" s="5"/>
      <c r="E15" s="5"/>
      <c r="F15" s="17">
        <v>5</v>
      </c>
      <c r="G15" s="5">
        <v>9</v>
      </c>
      <c r="H15" s="17"/>
      <c r="I15" s="5"/>
      <c r="J15" s="17"/>
      <c r="K15" s="5"/>
      <c r="L15" s="17"/>
      <c r="M15" s="5"/>
      <c r="N15" s="17"/>
      <c r="O15" s="80"/>
      <c r="P15" s="143">
        <f t="shared" si="0"/>
        <v>9</v>
      </c>
      <c r="Q15" s="16"/>
      <c r="R15" s="18"/>
      <c r="S15" s="15"/>
      <c r="T15" s="15"/>
      <c r="U15" s="16"/>
      <c r="V15" s="16"/>
    </row>
    <row r="16" spans="1:22" s="10" customFormat="1" ht="16.5">
      <c r="A16" s="5" t="s">
        <v>382</v>
      </c>
      <c r="B16" s="5" t="s">
        <v>383</v>
      </c>
      <c r="C16" s="5" t="s">
        <v>182</v>
      </c>
      <c r="D16" s="5"/>
      <c r="E16" s="5"/>
      <c r="F16" s="17"/>
      <c r="G16" s="5"/>
      <c r="H16" s="17">
        <v>6</v>
      </c>
      <c r="I16" s="5">
        <v>7</v>
      </c>
      <c r="J16" s="17"/>
      <c r="K16" s="5"/>
      <c r="L16" s="17"/>
      <c r="M16" s="5"/>
      <c r="N16" s="17"/>
      <c r="O16" s="80"/>
      <c r="P16" s="143">
        <f t="shared" si="0"/>
        <v>7</v>
      </c>
      <c r="R16" s="15"/>
      <c r="S16" s="15"/>
      <c r="T16" s="15"/>
      <c r="U16" s="16"/>
      <c r="V16" s="16"/>
    </row>
    <row r="17" spans="1:22" s="10" customFormat="1" ht="16.5">
      <c r="A17" s="5" t="s">
        <v>52</v>
      </c>
      <c r="B17" s="5" t="s">
        <v>186</v>
      </c>
      <c r="C17" s="5" t="s">
        <v>237</v>
      </c>
      <c r="D17" s="17"/>
      <c r="E17" s="5"/>
      <c r="F17" s="5"/>
      <c r="G17" s="5"/>
      <c r="H17" s="5"/>
      <c r="I17" s="5"/>
      <c r="J17" s="5"/>
      <c r="K17" s="5"/>
      <c r="L17" s="5">
        <v>7</v>
      </c>
      <c r="M17" s="5">
        <v>5</v>
      </c>
      <c r="N17" s="5"/>
      <c r="O17" s="80"/>
      <c r="P17" s="143">
        <f t="shared" si="0"/>
        <v>5</v>
      </c>
      <c r="Q17" s="16"/>
      <c r="R17" s="18"/>
      <c r="S17" s="15"/>
      <c r="T17" s="15"/>
      <c r="U17" s="16"/>
      <c r="V17" s="16"/>
    </row>
    <row r="18" spans="1:22" s="10" customFormat="1" ht="16.5">
      <c r="A18" s="5" t="s">
        <v>325</v>
      </c>
      <c r="B18" s="5" t="s">
        <v>326</v>
      </c>
      <c r="C18" s="5" t="s">
        <v>19</v>
      </c>
      <c r="D18" s="5"/>
      <c r="E18" s="5"/>
      <c r="F18" s="17">
        <v>7</v>
      </c>
      <c r="G18" s="5">
        <v>5</v>
      </c>
      <c r="H18" s="17"/>
      <c r="I18" s="5"/>
      <c r="J18" s="17"/>
      <c r="K18" s="5"/>
      <c r="L18" s="17"/>
      <c r="M18" s="5"/>
      <c r="N18" s="17"/>
      <c r="O18" s="80"/>
      <c r="P18" s="143">
        <f t="shared" si="0"/>
        <v>5</v>
      </c>
      <c r="R18" s="19"/>
      <c r="S18" s="15"/>
      <c r="T18" s="15"/>
      <c r="U18" s="16"/>
      <c r="V18" s="16"/>
    </row>
    <row r="19" spans="1:22" s="10" customFormat="1" ht="16.5">
      <c r="A19" s="5" t="s">
        <v>384</v>
      </c>
      <c r="B19" s="5" t="s">
        <v>158</v>
      </c>
      <c r="C19" s="5" t="s">
        <v>170</v>
      </c>
      <c r="D19" s="5"/>
      <c r="E19" s="5"/>
      <c r="F19" s="17"/>
      <c r="G19" s="5"/>
      <c r="H19" s="17">
        <v>7</v>
      </c>
      <c r="I19" s="5">
        <v>5</v>
      </c>
      <c r="J19" s="17"/>
      <c r="K19" s="5"/>
      <c r="L19" s="17"/>
      <c r="M19" s="5"/>
      <c r="N19" s="17"/>
      <c r="O19" s="80"/>
      <c r="P19" s="143">
        <f t="shared" si="0"/>
        <v>5</v>
      </c>
    </row>
    <row r="20" spans="1:22" s="10" customFormat="1" ht="16.5">
      <c r="A20" s="5" t="s">
        <v>264</v>
      </c>
      <c r="B20" s="5" t="s">
        <v>270</v>
      </c>
      <c r="C20" s="5" t="s">
        <v>252</v>
      </c>
      <c r="D20" s="17"/>
      <c r="E20" s="5"/>
      <c r="F20" s="17"/>
      <c r="G20" s="5"/>
      <c r="H20" s="17"/>
      <c r="I20" s="5"/>
      <c r="J20" s="17"/>
      <c r="K20" s="5"/>
      <c r="L20" s="17">
        <v>8</v>
      </c>
      <c r="M20" s="5">
        <v>3</v>
      </c>
      <c r="N20" s="17"/>
      <c r="O20" s="80"/>
      <c r="P20" s="143">
        <f t="shared" si="0"/>
        <v>3</v>
      </c>
    </row>
    <row r="21" spans="1:22" s="10" customFormat="1" ht="16.5">
      <c r="A21" s="5" t="s">
        <v>385</v>
      </c>
      <c r="B21" s="5" t="s">
        <v>386</v>
      </c>
      <c r="C21" s="5" t="s">
        <v>16</v>
      </c>
      <c r="D21" s="5"/>
      <c r="E21" s="5"/>
      <c r="F21" s="17"/>
      <c r="G21" s="5"/>
      <c r="H21" s="17">
        <v>8</v>
      </c>
      <c r="I21" s="5">
        <v>3</v>
      </c>
      <c r="J21" s="17"/>
      <c r="K21" s="5"/>
      <c r="L21" s="17"/>
      <c r="M21" s="5"/>
      <c r="N21" s="17"/>
      <c r="O21" s="80"/>
      <c r="P21" s="143">
        <f t="shared" si="0"/>
        <v>3</v>
      </c>
    </row>
    <row r="22" spans="1:22" s="10" customFormat="1" ht="16.5">
      <c r="A22" s="13" t="s">
        <v>38</v>
      </c>
      <c r="B22" s="13" t="s">
        <v>147</v>
      </c>
      <c r="C22" s="13" t="s">
        <v>16</v>
      </c>
      <c r="D22" s="13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95"/>
      <c r="P22" s="143">
        <f t="shared" si="0"/>
        <v>0</v>
      </c>
    </row>
    <row r="23" spans="1:22" s="10" customFormat="1" ht="16.5">
      <c r="A23" s="5"/>
      <c r="B23" s="5"/>
      <c r="C23" s="5"/>
      <c r="D23" s="5"/>
      <c r="E23" s="5"/>
      <c r="F23" s="17"/>
      <c r="G23" s="5"/>
      <c r="H23" s="17"/>
      <c r="I23" s="5"/>
      <c r="J23" s="17"/>
      <c r="K23" s="5"/>
      <c r="L23" s="17"/>
      <c r="M23" s="5"/>
      <c r="N23" s="17"/>
      <c r="O23" s="80"/>
      <c r="P23" s="143">
        <f t="shared" si="0"/>
        <v>0</v>
      </c>
      <c r="R23" s="15"/>
      <c r="S23" s="15"/>
      <c r="T23" s="15"/>
      <c r="U23" s="16"/>
      <c r="V23" s="16"/>
    </row>
    <row r="24" spans="1:22" s="10" customFormat="1" ht="17.25" thickBo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0"/>
      <c r="P24" s="144">
        <f>E24+G24+I24+K24+O24</f>
        <v>0</v>
      </c>
      <c r="Q24" s="16"/>
      <c r="R24" s="18"/>
      <c r="S24" s="15"/>
      <c r="T24" s="15"/>
      <c r="U24" s="16"/>
      <c r="V24" s="16"/>
    </row>
    <row r="25" spans="1:22" ht="15.75" thickBot="1"/>
    <row r="26" spans="1:22" ht="26.25" thickTop="1" thickBot="1">
      <c r="E26" s="169" t="s">
        <v>74</v>
      </c>
      <c r="F26" s="170"/>
      <c r="G26" s="170"/>
      <c r="H26" s="170"/>
      <c r="I26" s="170"/>
      <c r="J26" s="170"/>
      <c r="K26" s="170"/>
      <c r="L26" s="170"/>
      <c r="M26" s="170"/>
      <c r="N26" s="170"/>
      <c r="O26" s="171"/>
    </row>
    <row r="27" spans="1:22" ht="25.5" thickTop="1">
      <c r="E27" s="47"/>
      <c r="F27" s="48"/>
      <c r="G27" s="48"/>
      <c r="H27" s="48"/>
      <c r="I27" s="48"/>
      <c r="J27" s="48"/>
      <c r="K27" s="48"/>
      <c r="L27" s="48"/>
      <c r="M27" s="49"/>
      <c r="N27" s="48"/>
      <c r="O27" s="49"/>
    </row>
    <row r="28" spans="1:22" ht="22.5">
      <c r="E28" s="50"/>
      <c r="F28" s="51" t="s">
        <v>11</v>
      </c>
      <c r="G28" s="51"/>
      <c r="H28" s="46"/>
      <c r="I28" s="52"/>
      <c r="J28" s="53"/>
      <c r="K28" s="46">
        <v>5</v>
      </c>
      <c r="L28" s="54"/>
      <c r="M28" s="55"/>
      <c r="N28" s="54"/>
      <c r="O28" s="55"/>
    </row>
    <row r="29" spans="1:22" ht="22.5">
      <c r="E29" s="50"/>
      <c r="F29" s="51" t="s">
        <v>13</v>
      </c>
      <c r="G29" s="51"/>
      <c r="H29" s="46"/>
      <c r="I29" s="56"/>
      <c r="J29" s="53"/>
      <c r="K29" s="46">
        <v>5</v>
      </c>
      <c r="L29" s="54"/>
      <c r="M29" s="55"/>
      <c r="N29" s="54"/>
      <c r="O29" s="55"/>
    </row>
    <row r="30" spans="1:22" ht="22.5">
      <c r="E30" s="50"/>
      <c r="F30" s="51" t="s">
        <v>14</v>
      </c>
      <c r="G30" s="51"/>
      <c r="H30" s="46"/>
      <c r="I30" s="56"/>
      <c r="J30" s="53"/>
      <c r="K30" s="46">
        <v>3</v>
      </c>
      <c r="L30" s="54"/>
      <c r="M30" s="55"/>
      <c r="N30" s="54"/>
      <c r="O30" s="55"/>
    </row>
    <row r="31" spans="1:22" ht="22.5">
      <c r="E31" s="50"/>
      <c r="F31" s="51" t="s">
        <v>72</v>
      </c>
      <c r="G31" s="51"/>
      <c r="H31" s="46"/>
      <c r="I31" s="56"/>
      <c r="J31" s="53"/>
      <c r="K31" s="46">
        <v>2</v>
      </c>
      <c r="L31" s="54"/>
      <c r="M31" s="55"/>
      <c r="N31" s="54"/>
      <c r="O31" s="55"/>
    </row>
    <row r="32" spans="1:22" ht="22.5">
      <c r="E32" s="50"/>
      <c r="F32" s="51" t="s">
        <v>73</v>
      </c>
      <c r="G32" s="51"/>
      <c r="H32" s="46"/>
      <c r="I32" s="56"/>
      <c r="J32" s="53"/>
      <c r="K32" s="46">
        <v>1</v>
      </c>
      <c r="L32" s="54"/>
      <c r="M32" s="55"/>
      <c r="N32" s="54"/>
      <c r="O32" s="55"/>
    </row>
    <row r="33" spans="5:15" ht="20.25" thickBot="1">
      <c r="E33" s="57"/>
      <c r="F33" s="58"/>
      <c r="G33" s="58"/>
      <c r="H33" s="58"/>
      <c r="I33" s="58"/>
      <c r="J33" s="58"/>
      <c r="K33" s="58"/>
      <c r="L33" s="59"/>
      <c r="M33" s="60"/>
      <c r="N33" s="59"/>
      <c r="O33" s="60"/>
    </row>
    <row r="34" spans="5:15" ht="15.75" thickTop="1"/>
  </sheetData>
  <sortState ref="A4:P24">
    <sortCondition descending="1" ref="P4:P24"/>
  </sortState>
  <mergeCells count="1">
    <mergeCell ref="E26:O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8"/>
  <sheetViews>
    <sheetView zoomScaleNormal="100" workbookViewId="0">
      <selection activeCell="A4" sqref="A4"/>
    </sheetView>
  </sheetViews>
  <sheetFormatPr baseColWidth="10" defaultRowHeight="15"/>
  <cols>
    <col min="1" max="1" width="20.42578125" customWidth="1"/>
    <col min="2" max="2" width="15" customWidth="1"/>
    <col min="3" max="3" width="21.85546875" customWidth="1"/>
    <col min="4" max="4" width="10.7109375" customWidth="1"/>
    <col min="5" max="5" width="7.7109375" customWidth="1"/>
    <col min="6" max="6" width="10.85546875" customWidth="1"/>
    <col min="7" max="7" width="7.42578125" customWidth="1"/>
    <col min="8" max="8" width="10.140625" customWidth="1"/>
    <col min="9" max="9" width="6.85546875" customWidth="1"/>
    <col min="10" max="10" width="10.5703125" customWidth="1"/>
    <col min="11" max="11" width="7.42578125" customWidth="1"/>
    <col min="12" max="12" width="11.140625" customWidth="1"/>
    <col min="13" max="13" width="6.7109375" customWidth="1"/>
    <col min="14" max="14" width="11.140625" customWidth="1"/>
    <col min="15" max="15" width="7.28515625" customWidth="1"/>
    <col min="16" max="16" width="7.42578125" customWidth="1"/>
    <col min="17" max="17" width="8.28515625" customWidth="1"/>
    <col min="18" max="18" width="8.85546875" customWidth="1"/>
    <col min="19" max="19" width="8.7109375" customWidth="1"/>
  </cols>
  <sheetData>
    <row r="1" spans="1:26" s="2" customFormat="1" ht="16.5">
      <c r="A1" s="118"/>
      <c r="B1" s="117"/>
      <c r="C1" s="123"/>
      <c r="D1" s="66">
        <v>42820</v>
      </c>
      <c r="E1" s="72"/>
      <c r="F1" s="66">
        <v>42848</v>
      </c>
      <c r="G1" s="74"/>
      <c r="H1" s="73">
        <v>42876</v>
      </c>
      <c r="I1" s="72"/>
      <c r="J1" s="66">
        <v>42911</v>
      </c>
      <c r="K1" s="74"/>
      <c r="L1" s="73">
        <v>42946</v>
      </c>
      <c r="M1" s="72"/>
      <c r="N1" s="66">
        <v>42987</v>
      </c>
      <c r="O1" s="74"/>
      <c r="P1" s="133" t="s">
        <v>0</v>
      </c>
      <c r="Q1" s="134"/>
      <c r="R1" s="135" t="s">
        <v>0</v>
      </c>
      <c r="S1" s="135"/>
      <c r="T1" s="140" t="s">
        <v>1</v>
      </c>
    </row>
    <row r="2" spans="1:26" s="2" customFormat="1" ht="25.5" thickBot="1">
      <c r="A2" s="120" t="s">
        <v>136</v>
      </c>
      <c r="B2" s="121"/>
      <c r="C2" s="124"/>
      <c r="D2" s="68" t="s">
        <v>98</v>
      </c>
      <c r="E2" s="75"/>
      <c r="F2" s="68" t="s">
        <v>105</v>
      </c>
      <c r="G2" s="77"/>
      <c r="H2" s="76" t="s">
        <v>100</v>
      </c>
      <c r="I2" s="75"/>
      <c r="J2" s="68" t="s">
        <v>104</v>
      </c>
      <c r="K2" s="77"/>
      <c r="L2" s="76" t="s">
        <v>106</v>
      </c>
      <c r="M2" s="75"/>
      <c r="N2" s="68" t="s">
        <v>91</v>
      </c>
      <c r="O2" s="77"/>
      <c r="P2" s="168" t="s">
        <v>284</v>
      </c>
      <c r="Q2" s="136"/>
      <c r="R2" s="137" t="s">
        <v>141</v>
      </c>
      <c r="S2" s="138"/>
      <c r="T2" s="141" t="s">
        <v>2</v>
      </c>
    </row>
    <row r="3" spans="1:26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6" t="s">
        <v>1</v>
      </c>
      <c r="T3" s="146" t="s">
        <v>7</v>
      </c>
    </row>
    <row r="4" spans="1:26" s="2" customFormat="1" ht="16.5">
      <c r="A4" s="5" t="s">
        <v>46</v>
      </c>
      <c r="B4" s="5" t="s">
        <v>148</v>
      </c>
      <c r="C4" s="5" t="s">
        <v>16</v>
      </c>
      <c r="D4" s="20">
        <v>6</v>
      </c>
      <c r="E4" s="14">
        <v>7</v>
      </c>
      <c r="F4" s="21"/>
      <c r="G4" s="14"/>
      <c r="H4" s="21"/>
      <c r="I4" s="14"/>
      <c r="J4" s="21">
        <v>1</v>
      </c>
      <c r="K4" s="14">
        <v>20</v>
      </c>
      <c r="L4" s="21"/>
      <c r="M4" s="14"/>
      <c r="N4" s="21"/>
      <c r="O4" s="14"/>
      <c r="P4" s="14">
        <v>1</v>
      </c>
      <c r="Q4" s="14">
        <v>20</v>
      </c>
      <c r="R4" s="21"/>
      <c r="S4" s="147"/>
      <c r="T4" s="145">
        <f>E4+G4+I4+K4+M4+O4+Q4+S4</f>
        <v>47</v>
      </c>
      <c r="U4" s="16"/>
      <c r="V4" s="18"/>
      <c r="W4" s="15"/>
      <c r="X4" s="15"/>
      <c r="Y4" s="16"/>
      <c r="Z4" s="16"/>
    </row>
    <row r="5" spans="1:26" s="10" customFormat="1" ht="16.5">
      <c r="A5" s="5" t="s">
        <v>49</v>
      </c>
      <c r="B5" s="5" t="s">
        <v>143</v>
      </c>
      <c r="C5" s="5" t="s">
        <v>200</v>
      </c>
      <c r="D5" s="5">
        <v>1</v>
      </c>
      <c r="E5" s="5">
        <v>20</v>
      </c>
      <c r="F5" s="17"/>
      <c r="G5" s="5"/>
      <c r="H5" s="17">
        <v>6</v>
      </c>
      <c r="I5" s="5">
        <v>7</v>
      </c>
      <c r="J5" s="17">
        <v>4</v>
      </c>
      <c r="K5" s="5">
        <v>11</v>
      </c>
      <c r="L5" s="17"/>
      <c r="M5" s="5"/>
      <c r="N5" s="17"/>
      <c r="O5" s="5"/>
      <c r="P5" s="5">
        <v>6</v>
      </c>
      <c r="Q5" s="5">
        <v>7</v>
      </c>
      <c r="R5" s="17"/>
      <c r="S5" s="80"/>
      <c r="T5" s="145">
        <f t="shared" ref="T5:T29" si="0">E5+G5+I5+K5+M5+O5+Q5+S5</f>
        <v>45</v>
      </c>
      <c r="U5" s="2"/>
      <c r="V5" s="2"/>
      <c r="W5" s="2"/>
      <c r="X5" s="2"/>
      <c r="Y5" s="2"/>
      <c r="Z5" s="2"/>
    </row>
    <row r="6" spans="1:26" s="10" customFormat="1" ht="16.5">
      <c r="A6" s="13" t="s">
        <v>144</v>
      </c>
      <c r="B6" s="13" t="s">
        <v>145</v>
      </c>
      <c r="C6" s="13" t="s">
        <v>61</v>
      </c>
      <c r="D6" s="13">
        <v>2</v>
      </c>
      <c r="E6" s="13">
        <v>17</v>
      </c>
      <c r="F6" s="12"/>
      <c r="G6" s="13"/>
      <c r="H6" s="12"/>
      <c r="I6" s="13"/>
      <c r="J6" s="12"/>
      <c r="K6" s="13"/>
      <c r="L6" s="12">
        <v>1</v>
      </c>
      <c r="M6" s="13">
        <v>20</v>
      </c>
      <c r="N6" s="12"/>
      <c r="O6" s="13"/>
      <c r="P6" s="13"/>
      <c r="Q6" s="13"/>
      <c r="R6" s="12"/>
      <c r="S6" s="95"/>
      <c r="T6" s="145">
        <f t="shared" si="0"/>
        <v>37</v>
      </c>
      <c r="V6" s="15"/>
      <c r="W6" s="15"/>
      <c r="X6" s="15"/>
      <c r="Y6" s="16"/>
      <c r="Z6" s="16"/>
    </row>
    <row r="7" spans="1:26" s="10" customFormat="1" ht="16.5">
      <c r="A7" s="5" t="s">
        <v>206</v>
      </c>
      <c r="B7" s="5" t="s">
        <v>146</v>
      </c>
      <c r="C7" s="5" t="s">
        <v>197</v>
      </c>
      <c r="D7" s="17"/>
      <c r="E7" s="5"/>
      <c r="F7" s="5">
        <v>2</v>
      </c>
      <c r="G7" s="5">
        <v>17</v>
      </c>
      <c r="H7" s="5">
        <v>3</v>
      </c>
      <c r="I7" s="5">
        <v>14</v>
      </c>
      <c r="J7" s="5">
        <v>7</v>
      </c>
      <c r="K7" s="5">
        <v>5</v>
      </c>
      <c r="L7" s="5"/>
      <c r="M7" s="5"/>
      <c r="N7" s="5"/>
      <c r="O7" s="5"/>
      <c r="P7" s="5"/>
      <c r="Q7" s="5"/>
      <c r="R7" s="5"/>
      <c r="S7" s="80"/>
      <c r="T7" s="145">
        <f t="shared" si="0"/>
        <v>36</v>
      </c>
      <c r="V7" s="15"/>
      <c r="W7" s="15"/>
      <c r="X7" s="15"/>
      <c r="Y7" s="16"/>
      <c r="Z7" s="16"/>
    </row>
    <row r="8" spans="1:26" s="10" customFormat="1" ht="16.5">
      <c r="A8" s="5" t="s">
        <v>207</v>
      </c>
      <c r="B8" s="5" t="s">
        <v>208</v>
      </c>
      <c r="C8" s="5" t="s">
        <v>200</v>
      </c>
      <c r="D8" s="5"/>
      <c r="E8" s="5"/>
      <c r="F8" s="17">
        <v>3</v>
      </c>
      <c r="G8" s="5">
        <v>14</v>
      </c>
      <c r="H8" s="17">
        <v>5</v>
      </c>
      <c r="I8" s="5">
        <v>9</v>
      </c>
      <c r="J8" s="17">
        <v>6</v>
      </c>
      <c r="K8" s="5">
        <v>7</v>
      </c>
      <c r="L8" s="17"/>
      <c r="M8" s="5"/>
      <c r="N8" s="17"/>
      <c r="O8" s="5"/>
      <c r="P8" s="5">
        <v>7</v>
      </c>
      <c r="Q8" s="5">
        <v>5</v>
      </c>
      <c r="R8" s="17"/>
      <c r="S8" s="80"/>
      <c r="T8" s="145">
        <f t="shared" si="0"/>
        <v>35</v>
      </c>
      <c r="V8" s="19"/>
      <c r="W8" s="15"/>
      <c r="X8" s="15"/>
      <c r="Y8" s="16"/>
      <c r="Z8" s="16"/>
    </row>
    <row r="9" spans="1:26" s="10" customFormat="1" ht="16.5">
      <c r="A9" s="5" t="s">
        <v>51</v>
      </c>
      <c r="B9" s="5" t="s">
        <v>146</v>
      </c>
      <c r="C9" s="5" t="s">
        <v>225</v>
      </c>
      <c r="D9" s="5">
        <v>3</v>
      </c>
      <c r="E9" s="5">
        <v>14</v>
      </c>
      <c r="F9" s="17">
        <v>1</v>
      </c>
      <c r="G9" s="5">
        <v>20</v>
      </c>
      <c r="H9" s="17"/>
      <c r="I9" s="5"/>
      <c r="J9" s="17"/>
      <c r="K9" s="5"/>
      <c r="L9" s="17"/>
      <c r="M9" s="5"/>
      <c r="N9" s="17"/>
      <c r="O9" s="5"/>
      <c r="P9" s="5"/>
      <c r="Q9" s="5"/>
      <c r="R9" s="17"/>
      <c r="S9" s="80"/>
      <c r="T9" s="145">
        <f t="shared" si="0"/>
        <v>34</v>
      </c>
    </row>
    <row r="10" spans="1:26" s="10" customFormat="1" ht="16.5">
      <c r="A10" s="5" t="s">
        <v>274</v>
      </c>
      <c r="B10" s="5" t="s">
        <v>276</v>
      </c>
      <c r="C10" s="5" t="s">
        <v>275</v>
      </c>
      <c r="D10" s="5"/>
      <c r="E10" s="5"/>
      <c r="F10" s="17"/>
      <c r="G10" s="5"/>
      <c r="H10" s="17"/>
      <c r="I10" s="5"/>
      <c r="J10" s="17">
        <v>3</v>
      </c>
      <c r="K10" s="5">
        <v>14</v>
      </c>
      <c r="L10" s="17"/>
      <c r="M10" s="5"/>
      <c r="N10" s="17"/>
      <c r="O10" s="5"/>
      <c r="P10" s="5">
        <v>4</v>
      </c>
      <c r="Q10" s="5">
        <v>11</v>
      </c>
      <c r="R10" s="17"/>
      <c r="S10" s="80"/>
      <c r="T10" s="145">
        <f t="shared" si="0"/>
        <v>25</v>
      </c>
      <c r="V10" s="15"/>
      <c r="W10" s="15"/>
      <c r="X10" s="15"/>
      <c r="Y10" s="16"/>
      <c r="Z10" s="16"/>
    </row>
    <row r="11" spans="1:26" s="10" customFormat="1" ht="16.5">
      <c r="A11" s="5" t="s">
        <v>388</v>
      </c>
      <c r="B11" s="5" t="s">
        <v>289</v>
      </c>
      <c r="C11" s="5" t="s">
        <v>61</v>
      </c>
      <c r="D11" s="5"/>
      <c r="E11" s="5"/>
      <c r="F11" s="17"/>
      <c r="G11" s="5"/>
      <c r="H11" s="17"/>
      <c r="I11" s="5"/>
      <c r="J11" s="17">
        <v>5</v>
      </c>
      <c r="K11" s="5">
        <v>9</v>
      </c>
      <c r="L11" s="17">
        <v>3</v>
      </c>
      <c r="M11" s="5">
        <v>14</v>
      </c>
      <c r="N11" s="17"/>
      <c r="O11" s="5"/>
      <c r="P11" s="5"/>
      <c r="Q11" s="5"/>
      <c r="R11" s="17"/>
      <c r="S11" s="80"/>
      <c r="T11" s="145">
        <f t="shared" si="0"/>
        <v>23</v>
      </c>
      <c r="V11" s="19"/>
      <c r="W11" s="15"/>
      <c r="X11" s="15"/>
      <c r="Y11" s="16"/>
      <c r="Z11" s="16"/>
    </row>
    <row r="12" spans="1:26" s="10" customFormat="1" ht="16.5">
      <c r="A12" s="5" t="s">
        <v>50</v>
      </c>
      <c r="B12" s="5" t="s">
        <v>289</v>
      </c>
      <c r="C12" s="5" t="s">
        <v>9</v>
      </c>
      <c r="D12" s="5">
        <v>4</v>
      </c>
      <c r="E12" s="5">
        <v>11</v>
      </c>
      <c r="F12" s="17"/>
      <c r="G12" s="5"/>
      <c r="H12" s="17"/>
      <c r="I12" s="5"/>
      <c r="J12" s="17"/>
      <c r="K12" s="5"/>
      <c r="L12" s="17"/>
      <c r="M12" s="5"/>
      <c r="N12" s="17"/>
      <c r="O12" s="5"/>
      <c r="P12" s="5">
        <v>5</v>
      </c>
      <c r="Q12" s="5">
        <v>9</v>
      </c>
      <c r="R12" s="17"/>
      <c r="S12" s="80"/>
      <c r="T12" s="145">
        <f t="shared" si="0"/>
        <v>20</v>
      </c>
      <c r="V12" s="15"/>
      <c r="W12" s="15"/>
      <c r="X12" s="15"/>
      <c r="Y12" s="16"/>
      <c r="Z12" s="16"/>
    </row>
    <row r="13" spans="1:26" s="10" customFormat="1" ht="16.5">
      <c r="A13" s="5" t="s">
        <v>149</v>
      </c>
      <c r="B13" s="5" t="s">
        <v>150</v>
      </c>
      <c r="C13" s="5" t="s">
        <v>61</v>
      </c>
      <c r="D13" s="5">
        <v>8</v>
      </c>
      <c r="E13" s="5">
        <v>3</v>
      </c>
      <c r="F13" s="17"/>
      <c r="G13" s="5"/>
      <c r="H13" s="17"/>
      <c r="I13" s="5"/>
      <c r="J13" s="17"/>
      <c r="K13" s="5"/>
      <c r="L13" s="17"/>
      <c r="M13" s="5"/>
      <c r="N13" s="17"/>
      <c r="O13" s="5"/>
      <c r="P13" s="5">
        <v>2</v>
      </c>
      <c r="Q13" s="5">
        <v>17</v>
      </c>
      <c r="R13" s="17"/>
      <c r="S13" s="80"/>
      <c r="T13" s="145">
        <f t="shared" si="0"/>
        <v>20</v>
      </c>
      <c r="V13" s="19"/>
      <c r="W13" s="15"/>
      <c r="X13" s="15"/>
      <c r="Y13" s="16"/>
      <c r="Z13" s="16"/>
    </row>
    <row r="14" spans="1:26" s="10" customFormat="1" ht="16.5">
      <c r="A14" s="5" t="s">
        <v>307</v>
      </c>
      <c r="B14" s="5" t="s">
        <v>202</v>
      </c>
      <c r="C14" s="5" t="s">
        <v>182</v>
      </c>
      <c r="D14" s="5"/>
      <c r="E14" s="5"/>
      <c r="F14" s="17"/>
      <c r="G14" s="5"/>
      <c r="H14" s="17">
        <v>1</v>
      </c>
      <c r="I14" s="5">
        <v>20</v>
      </c>
      <c r="J14" s="17"/>
      <c r="K14" s="5"/>
      <c r="L14" s="17"/>
      <c r="M14" s="5"/>
      <c r="N14" s="17"/>
      <c r="O14" s="5"/>
      <c r="P14" s="5"/>
      <c r="Q14" s="5"/>
      <c r="R14" s="17"/>
      <c r="S14" s="80"/>
      <c r="T14" s="145">
        <f t="shared" si="0"/>
        <v>20</v>
      </c>
      <c r="V14" s="15"/>
      <c r="W14" s="15"/>
      <c r="X14" s="15"/>
      <c r="Y14" s="16"/>
      <c r="Z14" s="16"/>
    </row>
    <row r="15" spans="1:26" s="10" customFormat="1" ht="16.5">
      <c r="A15" s="5" t="s">
        <v>308</v>
      </c>
      <c r="B15" s="5" t="s">
        <v>309</v>
      </c>
      <c r="C15" s="5" t="s">
        <v>61</v>
      </c>
      <c r="D15" s="5"/>
      <c r="E15" s="5"/>
      <c r="F15" s="17"/>
      <c r="G15" s="5"/>
      <c r="H15" s="17">
        <v>2</v>
      </c>
      <c r="I15" s="5">
        <v>17</v>
      </c>
      <c r="J15" s="17"/>
      <c r="K15" s="5"/>
      <c r="L15" s="17"/>
      <c r="M15" s="5"/>
      <c r="N15" s="17"/>
      <c r="O15" s="5"/>
      <c r="P15" s="5"/>
      <c r="Q15" s="5"/>
      <c r="R15" s="17"/>
      <c r="S15" s="80"/>
      <c r="T15" s="145">
        <f t="shared" si="0"/>
        <v>17</v>
      </c>
      <c r="V15" s="15"/>
      <c r="W15" s="15"/>
      <c r="X15" s="15"/>
      <c r="Y15" s="16"/>
      <c r="Z15" s="16"/>
    </row>
    <row r="16" spans="1:26" s="10" customFormat="1" ht="16.5">
      <c r="A16" s="5" t="s">
        <v>387</v>
      </c>
      <c r="B16" s="5" t="s">
        <v>150</v>
      </c>
      <c r="C16" s="5" t="s">
        <v>258</v>
      </c>
      <c r="D16" s="5"/>
      <c r="E16" s="5"/>
      <c r="F16" s="17"/>
      <c r="G16" s="5"/>
      <c r="H16" s="17"/>
      <c r="I16" s="5"/>
      <c r="J16" s="17">
        <v>2</v>
      </c>
      <c r="K16" s="5">
        <v>17</v>
      </c>
      <c r="L16" s="17"/>
      <c r="M16" s="5"/>
      <c r="N16" s="17"/>
      <c r="O16" s="5"/>
      <c r="P16" s="5"/>
      <c r="Q16" s="5"/>
      <c r="R16" s="17"/>
      <c r="S16" s="80"/>
      <c r="T16" s="145">
        <f t="shared" si="0"/>
        <v>17</v>
      </c>
      <c r="V16" s="19"/>
      <c r="W16" s="15"/>
      <c r="X16" s="15"/>
      <c r="Y16" s="16"/>
      <c r="Z16" s="16"/>
    </row>
    <row r="17" spans="1:26" s="10" customFormat="1" ht="16.5">
      <c r="A17" s="5" t="s">
        <v>28</v>
      </c>
      <c r="B17" s="5" t="s">
        <v>158</v>
      </c>
      <c r="C17" s="5" t="s">
        <v>61</v>
      </c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v>3</v>
      </c>
      <c r="Q17" s="5">
        <v>14</v>
      </c>
      <c r="R17" s="5"/>
      <c r="S17" s="80"/>
      <c r="T17" s="145">
        <f t="shared" si="0"/>
        <v>14</v>
      </c>
      <c r="V17" s="15"/>
      <c r="W17" s="15"/>
      <c r="X17" s="15"/>
      <c r="Y17" s="16"/>
      <c r="Z17" s="16"/>
    </row>
    <row r="18" spans="1:26" s="10" customFormat="1" ht="16.5">
      <c r="A18" s="5" t="s">
        <v>209</v>
      </c>
      <c r="B18" s="5" t="s">
        <v>210</v>
      </c>
      <c r="C18" s="5" t="s">
        <v>16</v>
      </c>
      <c r="D18" s="5"/>
      <c r="E18" s="5"/>
      <c r="F18" s="17">
        <v>4</v>
      </c>
      <c r="G18" s="5">
        <v>11</v>
      </c>
      <c r="H18" s="17"/>
      <c r="I18" s="5"/>
      <c r="J18" s="17"/>
      <c r="K18" s="5"/>
      <c r="L18" s="17"/>
      <c r="M18" s="5"/>
      <c r="N18" s="17"/>
      <c r="O18" s="5"/>
      <c r="P18" s="5"/>
      <c r="Q18" s="5"/>
      <c r="R18" s="17"/>
      <c r="S18" s="80"/>
      <c r="T18" s="145">
        <f t="shared" si="0"/>
        <v>11</v>
      </c>
      <c r="V18" s="19"/>
      <c r="W18" s="15"/>
      <c r="X18" s="15"/>
      <c r="Y18" s="16"/>
      <c r="Z18" s="16"/>
    </row>
    <row r="19" spans="1:26" s="10" customFormat="1" ht="16.5">
      <c r="A19" s="5" t="s">
        <v>39</v>
      </c>
      <c r="B19" s="5" t="s">
        <v>147</v>
      </c>
      <c r="C19" s="5" t="s">
        <v>33</v>
      </c>
      <c r="D19" s="5">
        <v>5</v>
      </c>
      <c r="E19" s="5">
        <v>9</v>
      </c>
      <c r="F19" s="17"/>
      <c r="G19" s="5"/>
      <c r="H19" s="17"/>
      <c r="I19" s="5"/>
      <c r="J19" s="17"/>
      <c r="K19" s="5"/>
      <c r="L19" s="17"/>
      <c r="M19" s="5"/>
      <c r="N19" s="17"/>
      <c r="O19" s="5"/>
      <c r="P19" s="5"/>
      <c r="Q19" s="5"/>
      <c r="R19" s="17"/>
      <c r="S19" s="80"/>
      <c r="T19" s="145">
        <f t="shared" si="0"/>
        <v>9</v>
      </c>
      <c r="V19" s="15"/>
      <c r="W19" s="15"/>
      <c r="X19" s="15"/>
      <c r="Y19" s="16"/>
      <c r="Z19" s="16"/>
    </row>
    <row r="20" spans="1:26" s="10" customFormat="1" ht="16.5">
      <c r="A20" s="5" t="s">
        <v>211</v>
      </c>
      <c r="B20" s="5" t="s">
        <v>212</v>
      </c>
      <c r="C20" s="5" t="s">
        <v>21</v>
      </c>
      <c r="D20" s="17"/>
      <c r="E20" s="5"/>
      <c r="F20" s="5">
        <v>5</v>
      </c>
      <c r="G20" s="5">
        <v>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80"/>
      <c r="T20" s="145">
        <f t="shared" si="0"/>
        <v>9</v>
      </c>
      <c r="V20" s="19"/>
      <c r="W20" s="15"/>
      <c r="X20" s="15"/>
      <c r="Y20" s="16"/>
      <c r="Z20" s="16"/>
    </row>
    <row r="21" spans="1:26" s="10" customFormat="1" ht="16.5">
      <c r="A21" s="5" t="s">
        <v>262</v>
      </c>
      <c r="B21" s="5" t="s">
        <v>186</v>
      </c>
      <c r="C21" s="5" t="s">
        <v>252</v>
      </c>
      <c r="D21" s="5"/>
      <c r="E21" s="5"/>
      <c r="F21" s="17"/>
      <c r="G21" s="5"/>
      <c r="H21" s="17"/>
      <c r="I21" s="5"/>
      <c r="J21" s="17"/>
      <c r="K21" s="5"/>
      <c r="L21" s="17">
        <v>5</v>
      </c>
      <c r="M21" s="5">
        <v>9</v>
      </c>
      <c r="N21" s="17"/>
      <c r="O21" s="5"/>
      <c r="P21" s="5"/>
      <c r="Q21" s="5"/>
      <c r="R21" s="17"/>
      <c r="S21" s="80"/>
      <c r="T21" s="145">
        <f t="shared" si="0"/>
        <v>9</v>
      </c>
      <c r="V21" s="19"/>
      <c r="W21" s="15"/>
      <c r="X21" s="15"/>
      <c r="Y21" s="16"/>
      <c r="Z21" s="16"/>
    </row>
    <row r="22" spans="1:26" s="10" customFormat="1" ht="16.5">
      <c r="A22" s="5" t="s">
        <v>213</v>
      </c>
      <c r="B22" s="5" t="s">
        <v>214</v>
      </c>
      <c r="C22" s="5" t="s">
        <v>225</v>
      </c>
      <c r="D22" s="17"/>
      <c r="E22" s="5"/>
      <c r="F22" s="5">
        <v>6</v>
      </c>
      <c r="G22" s="5">
        <v>7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80"/>
      <c r="T22" s="145">
        <f t="shared" si="0"/>
        <v>7</v>
      </c>
      <c r="V22" s="19"/>
      <c r="W22" s="15"/>
      <c r="X22" s="15"/>
      <c r="Y22" s="16"/>
      <c r="Z22" s="16"/>
    </row>
    <row r="23" spans="1:26" s="10" customFormat="1" ht="16.5">
      <c r="A23" s="5" t="s">
        <v>215</v>
      </c>
      <c r="B23" s="5" t="s">
        <v>290</v>
      </c>
      <c r="C23" s="5" t="s">
        <v>9</v>
      </c>
      <c r="D23" s="5"/>
      <c r="E23" s="5"/>
      <c r="F23" s="17">
        <v>7</v>
      </c>
      <c r="G23" s="5">
        <v>5</v>
      </c>
      <c r="H23" s="17"/>
      <c r="I23" s="5"/>
      <c r="J23" s="17"/>
      <c r="K23" s="5"/>
      <c r="L23" s="17"/>
      <c r="M23" s="5"/>
      <c r="N23" s="17"/>
      <c r="O23" s="5"/>
      <c r="P23" s="5"/>
      <c r="Q23" s="5"/>
      <c r="R23" s="17"/>
      <c r="S23" s="80"/>
      <c r="T23" s="145">
        <f t="shared" si="0"/>
        <v>5</v>
      </c>
      <c r="V23" s="19"/>
      <c r="W23" s="15"/>
      <c r="X23" s="15"/>
      <c r="Y23" s="16"/>
      <c r="Z23" s="16"/>
    </row>
    <row r="24" spans="1:26" s="10" customFormat="1" ht="16.5">
      <c r="A24" s="5" t="s">
        <v>310</v>
      </c>
      <c r="B24" s="5" t="s">
        <v>272</v>
      </c>
      <c r="C24" s="5" t="s">
        <v>22</v>
      </c>
      <c r="D24" s="5"/>
      <c r="E24" s="5"/>
      <c r="F24" s="17"/>
      <c r="G24" s="5"/>
      <c r="H24" s="17">
        <v>7</v>
      </c>
      <c r="I24" s="5">
        <v>5</v>
      </c>
      <c r="J24" s="17"/>
      <c r="K24" s="5"/>
      <c r="L24" s="17"/>
      <c r="M24" s="5"/>
      <c r="N24" s="17"/>
      <c r="O24" s="5"/>
      <c r="P24" s="5"/>
      <c r="Q24" s="5"/>
      <c r="R24" s="17"/>
      <c r="S24" s="80"/>
      <c r="T24" s="145">
        <f t="shared" si="0"/>
        <v>5</v>
      </c>
      <c r="V24" s="19"/>
      <c r="W24" s="15"/>
      <c r="X24" s="15"/>
      <c r="Y24" s="16"/>
      <c r="Z24" s="16"/>
    </row>
    <row r="25" spans="1:26" s="10" customFormat="1" ht="16.5">
      <c r="A25" s="5" t="s">
        <v>216</v>
      </c>
      <c r="B25" s="5" t="s">
        <v>217</v>
      </c>
      <c r="C25" s="5" t="s">
        <v>9</v>
      </c>
      <c r="D25" s="5"/>
      <c r="E25" s="5"/>
      <c r="F25" s="17">
        <v>8</v>
      </c>
      <c r="G25" s="5">
        <v>3</v>
      </c>
      <c r="H25" s="17"/>
      <c r="I25" s="5"/>
      <c r="J25" s="17"/>
      <c r="K25" s="5"/>
      <c r="L25" s="17"/>
      <c r="M25" s="5"/>
      <c r="N25" s="17"/>
      <c r="O25" s="5"/>
      <c r="P25" s="5"/>
      <c r="Q25" s="5"/>
      <c r="R25" s="17"/>
      <c r="S25" s="80"/>
      <c r="T25" s="145">
        <f t="shared" si="0"/>
        <v>3</v>
      </c>
      <c r="V25" s="19"/>
      <c r="W25" s="15"/>
      <c r="X25" s="15"/>
      <c r="Y25" s="16"/>
      <c r="Z25" s="16"/>
    </row>
    <row r="26" spans="1:26" s="10" customFormat="1" ht="16.5">
      <c r="A26" s="5" t="s">
        <v>253</v>
      </c>
      <c r="B26" s="5" t="s">
        <v>277</v>
      </c>
      <c r="C26" s="5" t="s">
        <v>258</v>
      </c>
      <c r="D26" s="5"/>
      <c r="E26" s="5"/>
      <c r="F26" s="17"/>
      <c r="G26" s="5"/>
      <c r="H26" s="17"/>
      <c r="I26" s="5"/>
      <c r="J26" s="17"/>
      <c r="K26" s="5"/>
      <c r="L26" s="17"/>
      <c r="M26" s="5"/>
      <c r="N26" s="17"/>
      <c r="O26" s="5"/>
      <c r="P26" s="5">
        <v>8</v>
      </c>
      <c r="Q26" s="5">
        <v>3</v>
      </c>
      <c r="R26" s="17"/>
      <c r="S26" s="80"/>
      <c r="T26" s="145">
        <f t="shared" si="0"/>
        <v>3</v>
      </c>
      <c r="V26" s="19"/>
      <c r="W26" s="15"/>
      <c r="X26" s="15"/>
      <c r="Y26" s="16"/>
      <c r="Z26" s="16"/>
    </row>
    <row r="27" spans="1:26" s="10" customFormat="1" ht="16.5">
      <c r="A27" s="5" t="s">
        <v>311</v>
      </c>
      <c r="B27" s="5" t="s">
        <v>299</v>
      </c>
      <c r="C27" s="5" t="s">
        <v>312</v>
      </c>
      <c r="D27" s="5"/>
      <c r="E27" s="5"/>
      <c r="F27" s="17"/>
      <c r="G27" s="5"/>
      <c r="H27" s="17">
        <v>8</v>
      </c>
      <c r="I27" s="5">
        <v>3</v>
      </c>
      <c r="J27" s="17"/>
      <c r="K27" s="5"/>
      <c r="L27" s="17"/>
      <c r="M27" s="5"/>
      <c r="N27" s="17"/>
      <c r="O27" s="5"/>
      <c r="P27" s="5"/>
      <c r="Q27" s="5"/>
      <c r="R27" s="17"/>
      <c r="S27" s="80"/>
      <c r="T27" s="145">
        <f t="shared" si="0"/>
        <v>3</v>
      </c>
      <c r="V27" s="19"/>
      <c r="W27" s="15"/>
      <c r="X27" s="15"/>
      <c r="Y27" s="16"/>
      <c r="Z27" s="16"/>
    </row>
    <row r="28" spans="1:26" s="10" customFormat="1" ht="16.5">
      <c r="A28" s="5" t="s">
        <v>389</v>
      </c>
      <c r="B28" s="5" t="s">
        <v>390</v>
      </c>
      <c r="C28" s="5" t="s">
        <v>9</v>
      </c>
      <c r="D28" s="5"/>
      <c r="E28" s="5"/>
      <c r="F28" s="17"/>
      <c r="G28" s="5"/>
      <c r="H28" s="17"/>
      <c r="I28" s="5"/>
      <c r="J28" s="17">
        <v>8</v>
      </c>
      <c r="K28" s="5">
        <v>3</v>
      </c>
      <c r="L28" s="17"/>
      <c r="M28" s="5"/>
      <c r="N28" s="17"/>
      <c r="O28" s="5"/>
      <c r="P28" s="5"/>
      <c r="Q28" s="5"/>
      <c r="R28" s="17"/>
      <c r="S28" s="80"/>
      <c r="T28" s="145">
        <f t="shared" si="0"/>
        <v>3</v>
      </c>
      <c r="V28" s="19"/>
      <c r="W28" s="15"/>
      <c r="X28" s="15"/>
      <c r="Y28" s="16"/>
      <c r="Z28" s="16"/>
    </row>
    <row r="29" spans="1:26" s="10" customFormat="1" ht="17.25" thickBot="1">
      <c r="A29" s="5" t="s">
        <v>398</v>
      </c>
      <c r="B29" s="5" t="s">
        <v>399</v>
      </c>
      <c r="C29" s="5" t="s">
        <v>61</v>
      </c>
      <c r="D29" s="5"/>
      <c r="E29" s="5"/>
      <c r="F29" s="17"/>
      <c r="G29" s="5"/>
      <c r="H29" s="17"/>
      <c r="I29" s="5"/>
      <c r="J29" s="17"/>
      <c r="K29" s="5"/>
      <c r="L29" s="17">
        <v>8</v>
      </c>
      <c r="M29" s="5">
        <v>3</v>
      </c>
      <c r="N29" s="17"/>
      <c r="O29" s="5"/>
      <c r="P29" s="5"/>
      <c r="Q29" s="5"/>
      <c r="R29" s="17"/>
      <c r="S29" s="80"/>
      <c r="T29" s="145">
        <f t="shared" si="0"/>
        <v>3</v>
      </c>
      <c r="V29" s="19"/>
      <c r="W29" s="15"/>
      <c r="X29" s="15"/>
      <c r="Y29" s="16"/>
      <c r="Z29" s="16"/>
    </row>
    <row r="30" spans="1:26" ht="26.25" thickTop="1" thickBot="1">
      <c r="A30" s="160"/>
      <c r="B30" s="161"/>
      <c r="C30" s="162"/>
      <c r="D30" s="162"/>
      <c r="E30" s="169" t="s">
        <v>74</v>
      </c>
      <c r="F30" s="170"/>
      <c r="G30" s="170"/>
      <c r="H30" s="170"/>
      <c r="I30" s="170"/>
      <c r="J30" s="170"/>
      <c r="K30" s="170"/>
      <c r="L30" s="170"/>
      <c r="M30" s="171"/>
    </row>
    <row r="31" spans="1:26" ht="25.5" thickTop="1">
      <c r="A31" s="160"/>
      <c r="B31" s="161"/>
      <c r="C31" s="162"/>
      <c r="D31" s="162"/>
      <c r="E31" s="47"/>
      <c r="F31" s="48"/>
      <c r="G31" s="48"/>
      <c r="H31" s="48"/>
      <c r="I31" s="48"/>
      <c r="J31" s="48"/>
      <c r="K31" s="48"/>
      <c r="L31" s="48"/>
      <c r="M31" s="49"/>
    </row>
    <row r="32" spans="1:26" ht="22.5">
      <c r="A32" s="165"/>
      <c r="B32" s="166"/>
      <c r="C32" s="162"/>
      <c r="D32" s="167"/>
      <c r="E32" s="50"/>
      <c r="F32" s="51" t="s">
        <v>11</v>
      </c>
      <c r="G32" s="51"/>
      <c r="H32" s="46"/>
      <c r="I32" s="52"/>
      <c r="J32" s="53"/>
      <c r="K32" s="46">
        <v>5</v>
      </c>
      <c r="L32" s="54"/>
      <c r="M32" s="55"/>
    </row>
    <row r="33" spans="1:13" ht="22.5">
      <c r="A33" s="160"/>
      <c r="B33" s="161"/>
      <c r="C33" s="162"/>
      <c r="D33" s="162"/>
      <c r="E33" s="50"/>
      <c r="F33" s="51" t="s">
        <v>13</v>
      </c>
      <c r="G33" s="51"/>
      <c r="H33" s="46"/>
      <c r="I33" s="56"/>
      <c r="J33" s="53"/>
      <c r="K33" s="46">
        <v>5</v>
      </c>
      <c r="L33" s="54"/>
      <c r="M33" s="55"/>
    </row>
    <row r="34" spans="1:13" ht="22.5">
      <c r="A34" s="160"/>
      <c r="B34" s="161"/>
      <c r="C34" s="162"/>
      <c r="D34" s="162"/>
      <c r="E34" s="50"/>
      <c r="F34" s="51" t="s">
        <v>14</v>
      </c>
      <c r="G34" s="51"/>
      <c r="H34" s="46"/>
      <c r="I34" s="56"/>
      <c r="J34" s="53"/>
      <c r="K34" s="46">
        <v>3</v>
      </c>
      <c r="L34" s="54"/>
      <c r="M34" s="55"/>
    </row>
    <row r="35" spans="1:13" ht="22.5">
      <c r="A35" s="160"/>
      <c r="B35" s="161"/>
      <c r="C35" s="162"/>
      <c r="D35" s="162"/>
      <c r="E35" s="50"/>
      <c r="F35" s="51" t="s">
        <v>72</v>
      </c>
      <c r="G35" s="51"/>
      <c r="H35" s="46"/>
      <c r="I35" s="56"/>
      <c r="J35" s="53"/>
      <c r="K35" s="46">
        <v>2</v>
      </c>
      <c r="L35" s="54"/>
      <c r="M35" s="55"/>
    </row>
    <row r="36" spans="1:13" ht="22.5">
      <c r="A36" s="165"/>
      <c r="B36" s="166"/>
      <c r="C36" s="162"/>
      <c r="D36" s="167"/>
      <c r="E36" s="50"/>
      <c r="F36" s="51" t="s">
        <v>73</v>
      </c>
      <c r="G36" s="51"/>
      <c r="H36" s="46"/>
      <c r="I36" s="56"/>
      <c r="J36" s="53"/>
      <c r="K36" s="46">
        <v>1</v>
      </c>
      <c r="L36" s="54"/>
      <c r="M36" s="55"/>
    </row>
    <row r="37" spans="1:13" ht="20.25" thickBot="1">
      <c r="E37" s="57"/>
      <c r="F37" s="58"/>
      <c r="G37" s="58"/>
      <c r="H37" s="58"/>
      <c r="I37" s="58"/>
      <c r="J37" s="58"/>
      <c r="K37" s="58"/>
      <c r="L37" s="59"/>
      <c r="M37" s="60"/>
    </row>
    <row r="38" spans="1:13" ht="15.75" thickTop="1"/>
  </sheetData>
  <sortState ref="A4:T29">
    <sortCondition descending="1" ref="T4:T29"/>
  </sortState>
  <mergeCells count="1">
    <mergeCell ref="E30:M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3"/>
  <sheetViews>
    <sheetView zoomScaleNormal="100" workbookViewId="0">
      <selection activeCell="V16" sqref="V16"/>
    </sheetView>
  </sheetViews>
  <sheetFormatPr baseColWidth="10" defaultRowHeight="15"/>
  <cols>
    <col min="1" max="1" width="18.85546875" customWidth="1"/>
    <col min="2" max="2" width="15" customWidth="1"/>
    <col min="3" max="3" width="20.140625" customWidth="1"/>
    <col min="4" max="4" width="9.28515625" customWidth="1"/>
    <col min="5" max="5" width="7.42578125" customWidth="1"/>
    <col min="6" max="6" width="12.28515625" customWidth="1"/>
    <col min="7" max="7" width="7.140625" customWidth="1"/>
    <col min="8" max="8" width="9.140625" customWidth="1"/>
    <col min="9" max="9" width="7.42578125" customWidth="1"/>
    <col min="10" max="10" width="9.28515625" customWidth="1"/>
    <col min="11" max="11" width="6.7109375" customWidth="1"/>
    <col min="12" max="12" width="9" customWidth="1"/>
    <col min="13" max="13" width="7.42578125" customWidth="1"/>
    <col min="14" max="14" width="9" customWidth="1"/>
    <col min="15" max="15" width="6.5703125" customWidth="1"/>
    <col min="16" max="16" width="6.28515625" customWidth="1"/>
    <col min="17" max="17" width="7.28515625" customWidth="1"/>
    <col min="18" max="18" width="7.140625" customWidth="1"/>
    <col min="19" max="19" width="7.42578125" customWidth="1"/>
  </cols>
  <sheetData>
    <row r="1" spans="1:26" s="2" customFormat="1" ht="16.5">
      <c r="A1" s="118"/>
      <c r="B1" s="117"/>
      <c r="C1" s="123"/>
      <c r="D1" s="66">
        <v>42820</v>
      </c>
      <c r="E1" s="74"/>
      <c r="F1" s="66">
        <v>42841</v>
      </c>
      <c r="G1" s="74"/>
      <c r="H1" s="66">
        <v>42869</v>
      </c>
      <c r="I1" s="74"/>
      <c r="J1" s="73">
        <v>42911</v>
      </c>
      <c r="K1" s="72"/>
      <c r="L1" s="66">
        <v>42953</v>
      </c>
      <c r="M1" s="74"/>
      <c r="N1" s="73">
        <v>42995</v>
      </c>
      <c r="O1" s="74"/>
      <c r="P1" s="133" t="s">
        <v>0</v>
      </c>
      <c r="Q1" s="134"/>
      <c r="R1" s="135" t="s">
        <v>0</v>
      </c>
      <c r="S1" s="135"/>
      <c r="T1" s="140" t="s">
        <v>1</v>
      </c>
    </row>
    <row r="2" spans="1:26" s="2" customFormat="1" ht="25.5" thickBot="1">
      <c r="A2" s="120" t="s">
        <v>137</v>
      </c>
      <c r="B2" s="121"/>
      <c r="C2" s="124"/>
      <c r="D2" s="68" t="s">
        <v>107</v>
      </c>
      <c r="E2" s="77"/>
      <c r="F2" s="68" t="s">
        <v>108</v>
      </c>
      <c r="G2" s="77"/>
      <c r="H2" s="68" t="s">
        <v>79</v>
      </c>
      <c r="I2" s="77"/>
      <c r="J2" s="76" t="s">
        <v>104</v>
      </c>
      <c r="K2" s="75"/>
      <c r="L2" s="68" t="s">
        <v>109</v>
      </c>
      <c r="M2" s="77"/>
      <c r="N2" s="76" t="s">
        <v>110</v>
      </c>
      <c r="O2" s="77"/>
      <c r="P2" s="168" t="s">
        <v>284</v>
      </c>
      <c r="Q2" s="136"/>
      <c r="R2" s="137" t="s">
        <v>141</v>
      </c>
      <c r="S2" s="138"/>
      <c r="T2" s="141" t="s">
        <v>2</v>
      </c>
    </row>
    <row r="3" spans="1:26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63" t="s">
        <v>1</v>
      </c>
      <c r="P3" s="63" t="s">
        <v>6</v>
      </c>
      <c r="Q3" s="63" t="s">
        <v>1</v>
      </c>
      <c r="R3" s="63" t="s">
        <v>6</v>
      </c>
      <c r="S3" s="126" t="s">
        <v>1</v>
      </c>
      <c r="T3" s="146" t="s">
        <v>7</v>
      </c>
    </row>
    <row r="4" spans="1:26" s="10" customFormat="1" ht="16.5">
      <c r="A4" s="5" t="s">
        <v>54</v>
      </c>
      <c r="B4" s="5" t="s">
        <v>177</v>
      </c>
      <c r="C4" s="5" t="s">
        <v>61</v>
      </c>
      <c r="D4" s="17">
        <v>3</v>
      </c>
      <c r="E4" s="5">
        <v>14</v>
      </c>
      <c r="F4" s="5"/>
      <c r="G4" s="5"/>
      <c r="H4" s="5">
        <v>2</v>
      </c>
      <c r="I4" s="5">
        <v>17</v>
      </c>
      <c r="J4" s="5">
        <v>1</v>
      </c>
      <c r="K4" s="5">
        <v>20</v>
      </c>
      <c r="L4" s="5">
        <v>2</v>
      </c>
      <c r="M4" s="5">
        <v>17</v>
      </c>
      <c r="N4" s="5"/>
      <c r="O4" s="5"/>
      <c r="P4" s="5">
        <v>1</v>
      </c>
      <c r="Q4" s="5">
        <v>20</v>
      </c>
      <c r="R4" s="5"/>
      <c r="S4" s="80"/>
      <c r="T4" s="145">
        <f t="shared" ref="T4:T19" si="0">E4+G4+I4+K4+M4+O4+Q4+S4</f>
        <v>88</v>
      </c>
      <c r="V4" s="19"/>
      <c r="W4" s="15"/>
      <c r="X4" s="15"/>
      <c r="Y4" s="16"/>
      <c r="Z4" s="16"/>
    </row>
    <row r="5" spans="1:26" s="10" customFormat="1" ht="16.5">
      <c r="A5" s="5" t="s">
        <v>57</v>
      </c>
      <c r="B5" s="5" t="s">
        <v>175</v>
      </c>
      <c r="C5" s="5" t="s">
        <v>22</v>
      </c>
      <c r="D5" s="5">
        <v>1</v>
      </c>
      <c r="E5" s="5">
        <v>20</v>
      </c>
      <c r="F5" s="17">
        <v>1</v>
      </c>
      <c r="G5" s="5">
        <v>20</v>
      </c>
      <c r="H5" s="17">
        <v>5</v>
      </c>
      <c r="I5" s="5">
        <v>9</v>
      </c>
      <c r="J5" s="17">
        <v>3</v>
      </c>
      <c r="K5" s="5">
        <v>14</v>
      </c>
      <c r="L5" s="17">
        <v>4</v>
      </c>
      <c r="M5" s="5">
        <v>11</v>
      </c>
      <c r="N5" s="17"/>
      <c r="O5" s="5"/>
      <c r="P5" s="17">
        <v>8</v>
      </c>
      <c r="Q5" s="5">
        <v>3</v>
      </c>
      <c r="R5" s="17"/>
      <c r="S5" s="80"/>
      <c r="T5" s="145">
        <f t="shared" si="0"/>
        <v>77</v>
      </c>
    </row>
    <row r="6" spans="1:26" s="10" customFormat="1" ht="16.5">
      <c r="A6" s="5" t="s">
        <v>47</v>
      </c>
      <c r="B6" s="5" t="s">
        <v>176</v>
      </c>
      <c r="C6" s="5" t="s">
        <v>9</v>
      </c>
      <c r="D6" s="5">
        <v>2</v>
      </c>
      <c r="E6" s="5">
        <v>17</v>
      </c>
      <c r="F6" s="17"/>
      <c r="G6" s="5"/>
      <c r="H6" s="17"/>
      <c r="I6" s="5"/>
      <c r="J6" s="17">
        <v>2</v>
      </c>
      <c r="K6" s="5">
        <v>17</v>
      </c>
      <c r="L6" s="17">
        <v>3</v>
      </c>
      <c r="M6" s="5">
        <v>14</v>
      </c>
      <c r="N6" s="17"/>
      <c r="O6" s="5"/>
      <c r="P6" s="17">
        <v>2</v>
      </c>
      <c r="Q6" s="5">
        <v>17</v>
      </c>
      <c r="R6" s="17"/>
      <c r="S6" s="80"/>
      <c r="T6" s="145">
        <f t="shared" si="0"/>
        <v>65</v>
      </c>
      <c r="V6" s="15"/>
      <c r="W6" s="15"/>
      <c r="X6" s="15"/>
      <c r="Y6" s="16"/>
      <c r="Z6" s="16"/>
    </row>
    <row r="7" spans="1:26" s="10" customFormat="1" ht="16.5">
      <c r="A7" s="5" t="s">
        <v>55</v>
      </c>
      <c r="B7" s="5" t="s">
        <v>181</v>
      </c>
      <c r="C7" s="5" t="s">
        <v>182</v>
      </c>
      <c r="D7" s="5">
        <v>6</v>
      </c>
      <c r="E7" s="5">
        <v>7</v>
      </c>
      <c r="F7" s="17">
        <v>3</v>
      </c>
      <c r="G7" s="5">
        <v>14</v>
      </c>
      <c r="H7" s="17">
        <v>1</v>
      </c>
      <c r="I7" s="5">
        <v>20</v>
      </c>
      <c r="J7" s="17"/>
      <c r="K7" s="5"/>
      <c r="L7" s="17"/>
      <c r="M7" s="5"/>
      <c r="N7" s="17"/>
      <c r="O7" s="5"/>
      <c r="P7" s="17">
        <v>3</v>
      </c>
      <c r="Q7" s="5">
        <v>14</v>
      </c>
      <c r="R7" s="17"/>
      <c r="S7" s="80"/>
      <c r="T7" s="145">
        <f t="shared" si="0"/>
        <v>55</v>
      </c>
      <c r="V7" s="19"/>
      <c r="W7" s="15"/>
      <c r="X7" s="15"/>
      <c r="Y7" s="16"/>
      <c r="Z7" s="16"/>
    </row>
    <row r="8" spans="1:26" s="10" customFormat="1" ht="16.5">
      <c r="A8" s="5" t="s">
        <v>201</v>
      </c>
      <c r="B8" s="5" t="s">
        <v>202</v>
      </c>
      <c r="C8" s="5" t="s">
        <v>61</v>
      </c>
      <c r="D8" s="5"/>
      <c r="E8" s="5"/>
      <c r="F8" s="17">
        <v>2</v>
      </c>
      <c r="G8" s="5">
        <v>17</v>
      </c>
      <c r="H8" s="17">
        <v>6</v>
      </c>
      <c r="I8" s="5">
        <v>7</v>
      </c>
      <c r="J8" s="17"/>
      <c r="K8" s="5"/>
      <c r="L8" s="17"/>
      <c r="M8" s="5"/>
      <c r="N8" s="17"/>
      <c r="O8" s="5"/>
      <c r="P8" s="17">
        <v>5</v>
      </c>
      <c r="Q8" s="5">
        <v>9</v>
      </c>
      <c r="R8" s="17"/>
      <c r="S8" s="80"/>
      <c r="T8" s="145">
        <f t="shared" si="0"/>
        <v>33</v>
      </c>
      <c r="V8" s="19"/>
      <c r="W8" s="15"/>
      <c r="X8" s="15"/>
      <c r="Y8" s="16"/>
      <c r="Z8" s="16"/>
    </row>
    <row r="9" spans="1:26" s="10" customFormat="1" ht="16.5">
      <c r="A9" s="5" t="s">
        <v>178</v>
      </c>
      <c r="B9" s="5" t="s">
        <v>179</v>
      </c>
      <c r="C9" s="5" t="s">
        <v>16</v>
      </c>
      <c r="D9" s="5">
        <v>4</v>
      </c>
      <c r="E9" s="5">
        <v>11</v>
      </c>
      <c r="F9" s="17"/>
      <c r="G9" s="5"/>
      <c r="H9" s="17">
        <v>3</v>
      </c>
      <c r="I9" s="5">
        <v>14</v>
      </c>
      <c r="J9" s="17"/>
      <c r="K9" s="5"/>
      <c r="L9" s="17"/>
      <c r="M9" s="5"/>
      <c r="N9" s="17"/>
      <c r="O9" s="5"/>
      <c r="P9" s="17"/>
      <c r="Q9" s="5"/>
      <c r="R9" s="17"/>
      <c r="S9" s="80"/>
      <c r="T9" s="145">
        <f t="shared" si="0"/>
        <v>25</v>
      </c>
      <c r="U9" s="16"/>
      <c r="V9" s="18"/>
      <c r="W9" s="15"/>
      <c r="X9" s="15"/>
      <c r="Y9" s="16"/>
      <c r="Z9" s="16"/>
    </row>
    <row r="10" spans="1:26" s="10" customFormat="1" ht="16.5">
      <c r="A10" s="5" t="s">
        <v>31</v>
      </c>
      <c r="B10" s="5" t="s">
        <v>180</v>
      </c>
      <c r="C10" s="5" t="s">
        <v>21</v>
      </c>
      <c r="D10" s="5">
        <v>5</v>
      </c>
      <c r="E10" s="5">
        <v>9</v>
      </c>
      <c r="F10" s="17"/>
      <c r="G10" s="5"/>
      <c r="H10" s="17"/>
      <c r="I10" s="5"/>
      <c r="J10" s="17">
        <v>4</v>
      </c>
      <c r="K10" s="5">
        <v>11</v>
      </c>
      <c r="L10" s="17"/>
      <c r="M10" s="5"/>
      <c r="N10" s="17"/>
      <c r="O10" s="5"/>
      <c r="P10" s="17"/>
      <c r="Q10" s="5"/>
      <c r="R10" s="17"/>
      <c r="S10" s="80"/>
      <c r="T10" s="145">
        <f t="shared" si="0"/>
        <v>20</v>
      </c>
      <c r="V10" s="19"/>
      <c r="W10" s="15"/>
      <c r="X10" s="15"/>
      <c r="Y10" s="16"/>
      <c r="Z10" s="16"/>
    </row>
    <row r="11" spans="1:26" s="10" customFormat="1" ht="16.5">
      <c r="A11" s="5" t="s">
        <v>203</v>
      </c>
      <c r="B11" s="5" t="s">
        <v>146</v>
      </c>
      <c r="C11" s="5" t="s">
        <v>61</v>
      </c>
      <c r="D11" s="5"/>
      <c r="E11" s="5"/>
      <c r="F11" s="17">
        <v>5</v>
      </c>
      <c r="G11" s="5">
        <v>9</v>
      </c>
      <c r="H11" s="17"/>
      <c r="I11" s="5"/>
      <c r="J11" s="17">
        <v>8</v>
      </c>
      <c r="K11" s="5">
        <v>3</v>
      </c>
      <c r="L11" s="17"/>
      <c r="M11" s="5"/>
      <c r="N11" s="17"/>
      <c r="O11" s="5"/>
      <c r="P11" s="17">
        <v>7</v>
      </c>
      <c r="Q11" s="5">
        <v>5</v>
      </c>
      <c r="R11" s="17"/>
      <c r="S11" s="80"/>
      <c r="T11" s="145">
        <f t="shared" si="0"/>
        <v>17</v>
      </c>
      <c r="V11" s="19"/>
      <c r="W11" s="15"/>
      <c r="X11" s="15"/>
      <c r="Y11" s="16"/>
      <c r="Z11" s="16"/>
    </row>
    <row r="12" spans="1:26" s="10" customFormat="1" ht="16.5">
      <c r="A12" s="5" t="s">
        <v>392</v>
      </c>
      <c r="B12" s="5" t="s">
        <v>393</v>
      </c>
      <c r="C12" s="5" t="s">
        <v>9</v>
      </c>
      <c r="D12" s="5"/>
      <c r="E12" s="5"/>
      <c r="F12" s="17"/>
      <c r="G12" s="5"/>
      <c r="H12" s="17"/>
      <c r="I12" s="5"/>
      <c r="J12" s="17">
        <v>6</v>
      </c>
      <c r="K12" s="5">
        <v>7</v>
      </c>
      <c r="L12" s="17">
        <v>6</v>
      </c>
      <c r="M12" s="5">
        <v>7</v>
      </c>
      <c r="N12" s="17"/>
      <c r="O12" s="5"/>
      <c r="P12" s="17"/>
      <c r="Q12" s="5"/>
      <c r="R12" s="17"/>
      <c r="S12" s="80"/>
      <c r="T12" s="145">
        <f t="shared" si="0"/>
        <v>14</v>
      </c>
      <c r="V12" s="15"/>
      <c r="W12" s="15"/>
      <c r="X12" s="15"/>
      <c r="Y12" s="16"/>
      <c r="Z12" s="16"/>
    </row>
    <row r="13" spans="1:26" s="10" customFormat="1" ht="16.5">
      <c r="A13" s="5" t="s">
        <v>271</v>
      </c>
      <c r="B13" s="5" t="s">
        <v>273</v>
      </c>
      <c r="C13" s="5" t="s">
        <v>33</v>
      </c>
      <c r="D13" s="5"/>
      <c r="E13" s="5"/>
      <c r="F13" s="17"/>
      <c r="G13" s="5"/>
      <c r="H13" s="17"/>
      <c r="I13" s="5"/>
      <c r="J13" s="17"/>
      <c r="K13" s="5"/>
      <c r="L13" s="17">
        <v>7</v>
      </c>
      <c r="M13" s="5">
        <v>5</v>
      </c>
      <c r="N13" s="17"/>
      <c r="O13" s="5"/>
      <c r="P13" s="17">
        <v>6</v>
      </c>
      <c r="Q13" s="5">
        <v>7</v>
      </c>
      <c r="R13" s="17"/>
      <c r="S13" s="80"/>
      <c r="T13" s="145">
        <f t="shared" si="0"/>
        <v>12</v>
      </c>
      <c r="V13" s="19"/>
      <c r="W13" s="15"/>
      <c r="X13" s="15"/>
      <c r="Y13" s="16"/>
      <c r="Z13" s="16"/>
    </row>
    <row r="14" spans="1:26" s="10" customFormat="1" ht="16.5">
      <c r="A14" s="5" t="s">
        <v>29</v>
      </c>
      <c r="B14" s="5" t="s">
        <v>272</v>
      </c>
      <c r="C14" s="5" t="s">
        <v>258</v>
      </c>
      <c r="D14" s="5"/>
      <c r="E14" s="5"/>
      <c r="F14" s="17"/>
      <c r="G14" s="5"/>
      <c r="H14" s="17"/>
      <c r="I14" s="5"/>
      <c r="J14" s="17"/>
      <c r="K14" s="5"/>
      <c r="L14" s="17"/>
      <c r="M14" s="5"/>
      <c r="N14" s="17"/>
      <c r="O14" s="5"/>
      <c r="P14" s="17">
        <v>4</v>
      </c>
      <c r="Q14" s="5">
        <v>11</v>
      </c>
      <c r="R14" s="17"/>
      <c r="S14" s="80"/>
      <c r="T14" s="145">
        <f t="shared" si="0"/>
        <v>11</v>
      </c>
      <c r="V14" s="19"/>
      <c r="W14" s="15"/>
      <c r="X14" s="15"/>
      <c r="Y14" s="16"/>
      <c r="Z14" s="16"/>
    </row>
    <row r="15" spans="1:26" s="10" customFormat="1" ht="16.5">
      <c r="A15" s="5" t="s">
        <v>391</v>
      </c>
      <c r="B15" s="5" t="s">
        <v>247</v>
      </c>
      <c r="C15" s="5" t="s">
        <v>16</v>
      </c>
      <c r="D15" s="5"/>
      <c r="E15" s="5"/>
      <c r="F15" s="17"/>
      <c r="G15" s="5"/>
      <c r="H15" s="17"/>
      <c r="I15" s="5"/>
      <c r="J15" s="17">
        <v>5</v>
      </c>
      <c r="K15" s="5">
        <v>9</v>
      </c>
      <c r="L15" s="17"/>
      <c r="M15" s="5"/>
      <c r="N15" s="17"/>
      <c r="O15" s="5"/>
      <c r="P15" s="17"/>
      <c r="Q15" s="5"/>
      <c r="R15" s="17"/>
      <c r="S15" s="80"/>
      <c r="T15" s="145">
        <f t="shared" si="0"/>
        <v>9</v>
      </c>
      <c r="V15" s="19"/>
      <c r="W15" s="15"/>
      <c r="X15" s="15"/>
      <c r="Y15" s="16"/>
      <c r="Z15" s="16"/>
    </row>
    <row r="16" spans="1:26" s="10" customFormat="1" ht="16.5">
      <c r="A16" s="5" t="s">
        <v>285</v>
      </c>
      <c r="B16" s="5" t="s">
        <v>286</v>
      </c>
      <c r="C16" s="5" t="s">
        <v>19</v>
      </c>
      <c r="D16" s="5"/>
      <c r="E16" s="5"/>
      <c r="F16" s="17"/>
      <c r="G16" s="5"/>
      <c r="H16" s="17">
        <v>7</v>
      </c>
      <c r="I16" s="5">
        <v>5</v>
      </c>
      <c r="J16" s="17"/>
      <c r="K16" s="5"/>
      <c r="L16" s="17"/>
      <c r="M16" s="5"/>
      <c r="N16" s="17"/>
      <c r="O16" s="5"/>
      <c r="P16" s="17"/>
      <c r="Q16" s="5"/>
      <c r="R16" s="17"/>
      <c r="S16" s="80"/>
      <c r="T16" s="145">
        <f t="shared" si="0"/>
        <v>5</v>
      </c>
      <c r="V16" s="19"/>
      <c r="W16" s="15"/>
      <c r="X16" s="15"/>
      <c r="Y16" s="16"/>
      <c r="Z16" s="16"/>
    </row>
    <row r="17" spans="1:26" s="10" customFormat="1" ht="16.5">
      <c r="A17" s="5" t="s">
        <v>385</v>
      </c>
      <c r="B17" s="5" t="s">
        <v>309</v>
      </c>
      <c r="C17" s="5" t="s">
        <v>16</v>
      </c>
      <c r="D17" s="5"/>
      <c r="E17" s="5"/>
      <c r="F17" s="17"/>
      <c r="G17" s="5"/>
      <c r="H17" s="17"/>
      <c r="I17" s="5"/>
      <c r="J17" s="17">
        <v>7</v>
      </c>
      <c r="K17" s="5">
        <v>5</v>
      </c>
      <c r="L17" s="17"/>
      <c r="M17" s="5"/>
      <c r="N17" s="17"/>
      <c r="O17" s="5"/>
      <c r="P17" s="17"/>
      <c r="Q17" s="5"/>
      <c r="R17" s="17"/>
      <c r="S17" s="80"/>
      <c r="T17" s="145">
        <f t="shared" si="0"/>
        <v>5</v>
      </c>
      <c r="V17" s="19"/>
      <c r="W17" s="15"/>
      <c r="X17" s="15"/>
      <c r="Y17" s="16"/>
      <c r="Z17" s="16"/>
    </row>
    <row r="18" spans="1:26" s="10" customFormat="1" ht="16.5">
      <c r="A18" s="5" t="s">
        <v>183</v>
      </c>
      <c r="B18" s="5" t="s">
        <v>184</v>
      </c>
      <c r="C18" s="5" t="s">
        <v>61</v>
      </c>
      <c r="D18" s="5">
        <v>8</v>
      </c>
      <c r="E18" s="5">
        <v>3</v>
      </c>
      <c r="F18" s="17"/>
      <c r="G18" s="5"/>
      <c r="H18" s="17"/>
      <c r="I18" s="5"/>
      <c r="J18" s="17"/>
      <c r="K18" s="5"/>
      <c r="L18" s="17"/>
      <c r="M18" s="5"/>
      <c r="N18" s="17"/>
      <c r="O18" s="5"/>
      <c r="P18" s="17"/>
      <c r="Q18" s="5"/>
      <c r="R18" s="17"/>
      <c r="S18" s="80"/>
      <c r="T18" s="145">
        <f t="shared" si="0"/>
        <v>3</v>
      </c>
      <c r="V18" s="19"/>
      <c r="W18" s="15"/>
      <c r="X18" s="15"/>
      <c r="Y18" s="16"/>
      <c r="Z18" s="16"/>
    </row>
    <row r="19" spans="1:26" s="10" customFormat="1" ht="16.5">
      <c r="A19" s="5" t="s">
        <v>42</v>
      </c>
      <c r="B19" s="5" t="s">
        <v>291</v>
      </c>
      <c r="C19" s="5" t="s">
        <v>56</v>
      </c>
      <c r="D19" s="5"/>
      <c r="E19" s="5"/>
      <c r="F19" s="17">
        <v>8</v>
      </c>
      <c r="G19" s="5">
        <v>3</v>
      </c>
      <c r="H19" s="17"/>
      <c r="I19" s="5"/>
      <c r="J19" s="17"/>
      <c r="K19" s="5"/>
      <c r="L19" s="17"/>
      <c r="M19" s="5"/>
      <c r="N19" s="17"/>
      <c r="O19" s="5"/>
      <c r="P19" s="17"/>
      <c r="Q19" s="5"/>
      <c r="R19" s="17"/>
      <c r="S19" s="80"/>
      <c r="T19" s="145">
        <f t="shared" si="0"/>
        <v>3</v>
      </c>
      <c r="V19" s="19"/>
      <c r="W19" s="15"/>
      <c r="X19" s="15"/>
      <c r="Y19" s="16"/>
      <c r="Z19" s="16"/>
    </row>
    <row r="20" spans="1:26" s="10" customFormat="1" ht="16.5">
      <c r="A20" s="5"/>
      <c r="B20" s="5"/>
      <c r="C20" s="5"/>
      <c r="D20" s="1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80"/>
      <c r="T20" s="145">
        <f t="shared" ref="T20:T23" si="1">E20+G20+I20+K20+M20+O20+Q20+S20</f>
        <v>0</v>
      </c>
      <c r="V20" s="15"/>
      <c r="W20" s="15"/>
      <c r="X20" s="15"/>
      <c r="Y20" s="16"/>
      <c r="Z20" s="16"/>
    </row>
    <row r="21" spans="1:26" s="10" customFormat="1" ht="16.5">
      <c r="A21" s="5"/>
      <c r="B21" s="5"/>
      <c r="C21" s="5"/>
      <c r="D21" s="1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80"/>
      <c r="T21" s="145">
        <f t="shared" si="1"/>
        <v>0</v>
      </c>
      <c r="V21" s="15"/>
      <c r="W21" s="15"/>
      <c r="X21" s="15"/>
      <c r="Y21" s="16"/>
      <c r="Z21" s="16"/>
    </row>
    <row r="22" spans="1:26" s="10" customFormat="1" ht="16.5">
      <c r="A22" s="5"/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80"/>
      <c r="T22" s="145">
        <f t="shared" si="1"/>
        <v>0</v>
      </c>
      <c r="V22" s="15"/>
      <c r="W22" s="15"/>
      <c r="X22" s="15"/>
      <c r="Y22" s="16"/>
      <c r="Z22" s="16"/>
    </row>
    <row r="23" spans="1:26" s="10" customFormat="1" ht="16.5">
      <c r="A23" s="5"/>
      <c r="B23" s="5"/>
      <c r="C23" s="5"/>
      <c r="D23" s="5"/>
      <c r="E23" s="5"/>
      <c r="F23" s="17"/>
      <c r="G23" s="5"/>
      <c r="H23" s="17"/>
      <c r="I23" s="5"/>
      <c r="J23" s="17"/>
      <c r="K23" s="5"/>
      <c r="L23" s="17"/>
      <c r="M23" s="5"/>
      <c r="N23" s="17"/>
      <c r="O23" s="5"/>
      <c r="P23" s="17"/>
      <c r="Q23" s="5"/>
      <c r="R23" s="17"/>
      <c r="S23" s="80"/>
      <c r="T23" s="145">
        <f t="shared" si="1"/>
        <v>0</v>
      </c>
      <c r="V23" s="19"/>
      <c r="W23" s="15"/>
      <c r="X23" s="15"/>
      <c r="Y23" s="16"/>
      <c r="Z23" s="16"/>
    </row>
    <row r="24" spans="1:26" s="2" customFormat="1" ht="20.100000000000001" customHeight="1" thickBot="1">
      <c r="A24" s="160"/>
      <c r="B24" s="161"/>
      <c r="C24" s="162"/>
      <c r="D24" s="162"/>
      <c r="F24" s="1"/>
      <c r="H24" t="str">
        <f t="shared" ref="H24" si="2">IF(F24=0,"",VLOOKUP(F24,ee,2,FALSE))</f>
        <v/>
      </c>
      <c r="I24" t="str">
        <f t="shared" ref="I24" si="3">IF(F24=0,"",VLOOKUP(F24,ee,3,FALSE))</f>
        <v/>
      </c>
      <c r="J24" t="str">
        <f t="shared" ref="J24" si="4">IF(F24=0,"",VLOOKUP(F24,ee,4,FALSE))</f>
        <v/>
      </c>
    </row>
    <row r="25" spans="1:26" ht="26.25" thickTop="1" thickBot="1">
      <c r="A25" s="160"/>
      <c r="B25" s="161"/>
      <c r="C25" s="162"/>
      <c r="D25" s="162"/>
      <c r="E25" s="169" t="s">
        <v>74</v>
      </c>
      <c r="F25" s="170"/>
      <c r="G25" s="170"/>
      <c r="H25" s="170"/>
      <c r="I25" s="170"/>
      <c r="J25" s="170"/>
      <c r="K25" s="170"/>
      <c r="L25" s="170"/>
      <c r="M25" s="171"/>
    </row>
    <row r="26" spans="1:26" ht="25.5" thickTop="1">
      <c r="A26" s="160"/>
      <c r="B26" s="161"/>
      <c r="C26" s="162"/>
      <c r="D26" s="162"/>
      <c r="E26" s="47"/>
      <c r="F26" s="48"/>
      <c r="G26" s="48"/>
      <c r="H26" s="48"/>
      <c r="I26" s="48"/>
      <c r="J26" s="48"/>
      <c r="K26" s="48"/>
      <c r="L26" s="48"/>
      <c r="M26" s="49"/>
    </row>
    <row r="27" spans="1:26" ht="22.5">
      <c r="A27" s="160"/>
      <c r="B27" s="161"/>
      <c r="C27" s="162"/>
      <c r="D27" s="162"/>
      <c r="E27" s="50"/>
      <c r="F27" s="51" t="s">
        <v>11</v>
      </c>
      <c r="G27" s="51"/>
      <c r="H27" s="46"/>
      <c r="I27" s="52"/>
      <c r="J27" s="53"/>
      <c r="K27" s="46">
        <v>5</v>
      </c>
      <c r="L27" s="54"/>
      <c r="M27" s="55"/>
    </row>
    <row r="28" spans="1:26" ht="22.5">
      <c r="A28" s="160"/>
      <c r="B28" s="161"/>
      <c r="C28" s="162"/>
      <c r="D28" s="162"/>
      <c r="E28" s="50"/>
      <c r="F28" s="51" t="s">
        <v>13</v>
      </c>
      <c r="G28" s="51"/>
      <c r="H28" s="46"/>
      <c r="I28" s="56"/>
      <c r="J28" s="53"/>
      <c r="K28" s="46">
        <v>4</v>
      </c>
      <c r="L28" s="54"/>
      <c r="M28" s="55"/>
    </row>
    <row r="29" spans="1:26" ht="22.5">
      <c r="A29" s="160"/>
      <c r="B29" s="161"/>
      <c r="C29" s="162"/>
      <c r="D29" s="162"/>
      <c r="E29" s="50"/>
      <c r="F29" s="51" t="s">
        <v>14</v>
      </c>
      <c r="G29" s="51"/>
      <c r="H29" s="46"/>
      <c r="I29" s="56"/>
      <c r="J29" s="53"/>
      <c r="K29" s="46">
        <v>3</v>
      </c>
      <c r="L29" s="54"/>
      <c r="M29" s="55"/>
    </row>
    <row r="30" spans="1:26" ht="22.5">
      <c r="A30" s="160"/>
      <c r="B30" s="161"/>
      <c r="C30" s="162"/>
      <c r="D30" s="162"/>
      <c r="E30" s="50"/>
      <c r="F30" s="51" t="s">
        <v>72</v>
      </c>
      <c r="G30" s="51"/>
      <c r="H30" s="46"/>
      <c r="I30" s="56"/>
      <c r="J30" s="53"/>
      <c r="K30" s="46">
        <v>2</v>
      </c>
      <c r="L30" s="54"/>
      <c r="M30" s="55"/>
    </row>
    <row r="31" spans="1:26" ht="22.5">
      <c r="A31" s="160"/>
      <c r="B31" s="161"/>
      <c r="C31" s="162"/>
      <c r="D31" s="162"/>
      <c r="E31" s="50"/>
      <c r="F31" s="51" t="s">
        <v>73</v>
      </c>
      <c r="G31" s="51"/>
      <c r="H31" s="46"/>
      <c r="I31" s="56"/>
      <c r="J31" s="53"/>
      <c r="K31" s="46">
        <v>1</v>
      </c>
      <c r="L31" s="54"/>
      <c r="M31" s="55"/>
    </row>
    <row r="32" spans="1:26" ht="20.25" thickBot="1">
      <c r="E32" s="57"/>
      <c r="F32" s="58"/>
      <c r="G32" s="58"/>
      <c r="H32" s="58"/>
      <c r="I32" s="58"/>
      <c r="J32" s="58"/>
      <c r="K32" s="58"/>
      <c r="L32" s="59"/>
      <c r="M32" s="60"/>
    </row>
    <row r="33" ht="15.75" thickTop="1"/>
  </sheetData>
  <sortState ref="A4:T19">
    <sortCondition descending="1" ref="T4:T19"/>
  </sortState>
  <mergeCells count="1">
    <mergeCell ref="E25:M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7"/>
  <sheetViews>
    <sheetView workbookViewId="0">
      <selection activeCell="P19" sqref="P19"/>
    </sheetView>
  </sheetViews>
  <sheetFormatPr baseColWidth="10" defaultRowHeight="15"/>
  <cols>
    <col min="1" max="1" width="11.5703125" customWidth="1"/>
    <col min="2" max="2" width="10.85546875" customWidth="1"/>
    <col min="3" max="3" width="25.140625" customWidth="1"/>
    <col min="4" max="4" width="10.28515625" customWidth="1"/>
    <col min="5" max="5" width="8.85546875" customWidth="1"/>
    <col min="6" max="6" width="10" customWidth="1"/>
    <col min="7" max="7" width="9.140625" customWidth="1"/>
    <col min="8" max="8" width="10.7109375" customWidth="1"/>
    <col min="9" max="9" width="8.5703125" customWidth="1"/>
    <col min="10" max="10" width="14.140625" customWidth="1"/>
    <col min="11" max="11" width="8.42578125" customWidth="1"/>
    <col min="12" max="14" width="9.28515625" customWidth="1"/>
    <col min="15" max="15" width="9.7109375" customWidth="1"/>
  </cols>
  <sheetData>
    <row r="1" spans="1:22" s="2" customFormat="1" ht="16.5">
      <c r="A1" s="118"/>
      <c r="B1" s="117"/>
      <c r="C1" s="123"/>
      <c r="D1" s="66">
        <v>42834</v>
      </c>
      <c r="E1" s="72"/>
      <c r="F1" s="66">
        <v>42855</v>
      </c>
      <c r="G1" s="74"/>
      <c r="H1" s="66">
        <v>42939</v>
      </c>
      <c r="I1" s="74"/>
      <c r="J1" s="66">
        <v>42972</v>
      </c>
      <c r="K1" s="74"/>
      <c r="L1" s="133" t="s">
        <v>0</v>
      </c>
      <c r="M1" s="134"/>
      <c r="N1" s="135" t="s">
        <v>0</v>
      </c>
      <c r="O1" s="135"/>
      <c r="P1" s="140" t="s">
        <v>1</v>
      </c>
    </row>
    <row r="2" spans="1:22" s="2" customFormat="1" ht="25.5" thickBot="1">
      <c r="A2" s="120" t="s">
        <v>138</v>
      </c>
      <c r="B2" s="121"/>
      <c r="C2" s="124"/>
      <c r="D2" s="68" t="s">
        <v>111</v>
      </c>
      <c r="E2" s="75"/>
      <c r="F2" s="68" t="s">
        <v>112</v>
      </c>
      <c r="G2" s="77"/>
      <c r="H2" s="68" t="s">
        <v>113</v>
      </c>
      <c r="I2" s="77"/>
      <c r="J2" s="68" t="s">
        <v>142</v>
      </c>
      <c r="K2" s="77"/>
      <c r="L2" s="168" t="s">
        <v>284</v>
      </c>
      <c r="M2" s="136"/>
      <c r="N2" s="137" t="s">
        <v>141</v>
      </c>
      <c r="O2" s="138"/>
      <c r="P2" s="141" t="s">
        <v>2</v>
      </c>
    </row>
    <row r="3" spans="1:22" s="4" customFormat="1" ht="17.25" thickBot="1">
      <c r="A3" s="61" t="s">
        <v>3</v>
      </c>
      <c r="B3" s="61" t="s">
        <v>4</v>
      </c>
      <c r="C3" s="61" t="s">
        <v>5</v>
      </c>
      <c r="D3" s="62" t="s">
        <v>6</v>
      </c>
      <c r="E3" s="63" t="s">
        <v>1</v>
      </c>
      <c r="F3" s="63" t="s">
        <v>6</v>
      </c>
      <c r="G3" s="63" t="s">
        <v>1</v>
      </c>
      <c r="H3" s="63" t="s">
        <v>6</v>
      </c>
      <c r="I3" s="63" t="s">
        <v>1</v>
      </c>
      <c r="J3" s="63" t="s">
        <v>6</v>
      </c>
      <c r="K3" s="63" t="s">
        <v>1</v>
      </c>
      <c r="L3" s="63" t="s">
        <v>6</v>
      </c>
      <c r="M3" s="63" t="s">
        <v>1</v>
      </c>
      <c r="N3" s="63" t="s">
        <v>6</v>
      </c>
      <c r="O3" s="126" t="s">
        <v>1</v>
      </c>
      <c r="P3" s="149" t="s">
        <v>7</v>
      </c>
    </row>
    <row r="4" spans="1:22" s="10" customFormat="1" ht="16.5">
      <c r="A4" s="5"/>
      <c r="B4" s="5"/>
      <c r="C4" s="5" t="s">
        <v>197</v>
      </c>
      <c r="D4" s="17">
        <v>1</v>
      </c>
      <c r="E4" s="5">
        <v>20</v>
      </c>
      <c r="F4" s="5">
        <v>4</v>
      </c>
      <c r="G4" s="5">
        <v>11</v>
      </c>
      <c r="H4" s="5">
        <v>2</v>
      </c>
      <c r="I4" s="5">
        <v>17</v>
      </c>
      <c r="J4" s="5">
        <v>1</v>
      </c>
      <c r="K4" s="5">
        <v>20</v>
      </c>
      <c r="L4" s="5"/>
      <c r="M4" s="5"/>
      <c r="N4" s="5"/>
      <c r="O4" s="80"/>
      <c r="P4" s="145">
        <f>E4+G4+I4+K4+M4+O4</f>
        <v>68</v>
      </c>
      <c r="R4" s="15"/>
      <c r="S4" s="15"/>
      <c r="T4" s="15"/>
      <c r="U4" s="16"/>
      <c r="V4" s="16"/>
    </row>
    <row r="5" spans="1:22" s="10" customFormat="1" ht="16.5">
      <c r="A5" s="5"/>
      <c r="B5" s="5"/>
      <c r="C5" s="5" t="s">
        <v>9</v>
      </c>
      <c r="D5" s="5">
        <v>5</v>
      </c>
      <c r="E5" s="5">
        <v>9</v>
      </c>
      <c r="F5" s="17">
        <v>1</v>
      </c>
      <c r="G5" s="5">
        <v>20</v>
      </c>
      <c r="H5" s="17">
        <v>1</v>
      </c>
      <c r="I5" s="5">
        <v>20</v>
      </c>
      <c r="J5" s="17">
        <v>3</v>
      </c>
      <c r="K5" s="5">
        <v>14</v>
      </c>
      <c r="L5" s="17"/>
      <c r="M5" s="5"/>
      <c r="N5" s="17"/>
      <c r="O5" s="80"/>
      <c r="P5" s="145">
        <f>E5+G5+I5+K5+M5+O5</f>
        <v>63</v>
      </c>
      <c r="R5" s="15"/>
      <c r="S5" s="15"/>
      <c r="T5" s="15"/>
      <c r="U5" s="16"/>
      <c r="V5" s="16"/>
    </row>
    <row r="6" spans="1:22" s="10" customFormat="1" ht="16.5">
      <c r="A6" s="5"/>
      <c r="B6" s="5"/>
      <c r="C6" s="5" t="s">
        <v>33</v>
      </c>
      <c r="D6" s="17">
        <v>3</v>
      </c>
      <c r="E6" s="5">
        <v>14</v>
      </c>
      <c r="F6" s="5">
        <v>5</v>
      </c>
      <c r="G6" s="5">
        <v>9</v>
      </c>
      <c r="H6" s="5">
        <v>3</v>
      </c>
      <c r="I6" s="5">
        <v>14</v>
      </c>
      <c r="J6" s="5">
        <v>4</v>
      </c>
      <c r="K6" s="5">
        <v>11</v>
      </c>
      <c r="L6" s="5"/>
      <c r="M6" s="5"/>
      <c r="N6" s="5"/>
      <c r="O6" s="80"/>
      <c r="P6" s="145">
        <f>E6+G6+I6+K6+M6+O6</f>
        <v>48</v>
      </c>
      <c r="R6" s="15"/>
      <c r="S6" s="15"/>
      <c r="T6" s="15"/>
      <c r="U6" s="16"/>
      <c r="V6" s="16"/>
    </row>
    <row r="7" spans="1:22" s="10" customFormat="1" ht="16.5">
      <c r="A7" s="5"/>
      <c r="B7" s="5"/>
      <c r="C7" s="5" t="s">
        <v>61</v>
      </c>
      <c r="D7" s="5">
        <v>8</v>
      </c>
      <c r="E7" s="5">
        <v>3</v>
      </c>
      <c r="F7" s="17">
        <v>2</v>
      </c>
      <c r="G7" s="5">
        <v>17</v>
      </c>
      <c r="H7" s="17">
        <v>5</v>
      </c>
      <c r="I7" s="5">
        <v>9</v>
      </c>
      <c r="J7" s="17">
        <v>2</v>
      </c>
      <c r="K7" s="5">
        <v>17</v>
      </c>
      <c r="L7" s="17"/>
      <c r="M7" s="5"/>
      <c r="N7" s="17"/>
      <c r="O7" s="80"/>
      <c r="P7" s="145">
        <f>E7+G7+I7+K7+M7+O7</f>
        <v>46</v>
      </c>
      <c r="R7" s="19"/>
      <c r="S7" s="15"/>
      <c r="T7" s="15"/>
      <c r="U7" s="16"/>
      <c r="V7" s="16"/>
    </row>
    <row r="8" spans="1:22" s="10" customFormat="1" ht="16.5">
      <c r="A8" s="5"/>
      <c r="B8" s="5"/>
      <c r="C8" s="5" t="s">
        <v>198</v>
      </c>
      <c r="D8" s="5">
        <v>2</v>
      </c>
      <c r="E8" s="5">
        <v>17</v>
      </c>
      <c r="F8" s="17">
        <v>3</v>
      </c>
      <c r="G8" s="5">
        <v>14</v>
      </c>
      <c r="H8" s="17"/>
      <c r="I8" s="5"/>
      <c r="J8" s="17">
        <v>6</v>
      </c>
      <c r="K8" s="5">
        <v>7</v>
      </c>
      <c r="L8" s="17"/>
      <c r="M8" s="5"/>
      <c r="N8" s="17"/>
      <c r="O8" s="80"/>
      <c r="P8" s="145">
        <f>E8+G8+I8+K8+M8+O8</f>
        <v>38</v>
      </c>
      <c r="R8" s="19"/>
      <c r="S8" s="15"/>
      <c r="T8" s="15"/>
      <c r="U8" s="16"/>
      <c r="V8" s="16"/>
    </row>
    <row r="9" spans="1:22" s="10" customFormat="1" ht="16.5">
      <c r="A9" s="5"/>
      <c r="B9" s="5"/>
      <c r="C9" s="5" t="s">
        <v>237</v>
      </c>
      <c r="D9" s="5"/>
      <c r="E9" s="5"/>
      <c r="F9" s="17">
        <v>7</v>
      </c>
      <c r="G9" s="5">
        <v>5</v>
      </c>
      <c r="H9" s="17">
        <v>4</v>
      </c>
      <c r="I9" s="5">
        <v>11</v>
      </c>
      <c r="J9" s="17"/>
      <c r="K9" s="5"/>
      <c r="L9" s="17"/>
      <c r="M9" s="5"/>
      <c r="N9" s="17"/>
      <c r="O9" s="80"/>
      <c r="P9" s="145">
        <f>E9+G9+I9+K9+M9+O9</f>
        <v>16</v>
      </c>
      <c r="R9" s="19"/>
      <c r="S9" s="15"/>
      <c r="T9" s="15"/>
      <c r="U9" s="16"/>
      <c r="V9" s="16"/>
    </row>
    <row r="10" spans="1:22" s="10" customFormat="1" ht="16.5">
      <c r="A10" s="5"/>
      <c r="B10" s="5"/>
      <c r="C10" s="5" t="s">
        <v>21</v>
      </c>
      <c r="D10" s="5"/>
      <c r="E10" s="5"/>
      <c r="F10" s="17">
        <v>6</v>
      </c>
      <c r="G10" s="5">
        <v>7</v>
      </c>
      <c r="H10" s="17">
        <v>7</v>
      </c>
      <c r="I10" s="5">
        <v>5</v>
      </c>
      <c r="J10" s="17"/>
      <c r="K10" s="5"/>
      <c r="L10" s="17"/>
      <c r="M10" s="5"/>
      <c r="N10" s="17"/>
      <c r="O10" s="80"/>
      <c r="P10" s="145">
        <f>E10+G10+I10+K10+M10+O10</f>
        <v>12</v>
      </c>
      <c r="Q10" s="16"/>
      <c r="R10" s="18"/>
      <c r="S10" s="15"/>
      <c r="T10" s="15"/>
      <c r="U10" s="16"/>
      <c r="V10" s="16"/>
    </row>
    <row r="11" spans="1:22" s="10" customFormat="1" ht="16.5">
      <c r="A11" s="5"/>
      <c r="B11" s="5"/>
      <c r="C11" s="5" t="s">
        <v>16</v>
      </c>
      <c r="D11" s="5">
        <v>6</v>
      </c>
      <c r="E11" s="5">
        <v>7</v>
      </c>
      <c r="F11" s="17"/>
      <c r="G11" s="5"/>
      <c r="H11" s="17"/>
      <c r="I11" s="5"/>
      <c r="J11" s="17">
        <v>7</v>
      </c>
      <c r="K11" s="5">
        <v>5</v>
      </c>
      <c r="L11" s="17"/>
      <c r="M11" s="5"/>
      <c r="N11" s="17"/>
      <c r="O11" s="80"/>
      <c r="P11" s="145">
        <f>E11+G11+I11+K11+M11+O11</f>
        <v>12</v>
      </c>
    </row>
    <row r="12" spans="1:22" s="10" customFormat="1" ht="16.5">
      <c r="A12" s="5"/>
      <c r="B12" s="5"/>
      <c r="C12" s="5" t="s">
        <v>252</v>
      </c>
      <c r="D12" s="5"/>
      <c r="E12" s="5"/>
      <c r="F12" s="17"/>
      <c r="G12" s="5"/>
      <c r="H12" s="17">
        <v>8</v>
      </c>
      <c r="I12" s="5">
        <v>3</v>
      </c>
      <c r="J12" s="17">
        <v>5</v>
      </c>
      <c r="K12" s="5">
        <v>9</v>
      </c>
      <c r="L12" s="17"/>
      <c r="M12" s="5"/>
      <c r="N12" s="17"/>
      <c r="O12" s="80"/>
      <c r="P12" s="145">
        <f>E12+G12+I12+K12+M12+O12</f>
        <v>12</v>
      </c>
      <c r="R12" s="19"/>
      <c r="S12" s="15"/>
      <c r="T12" s="15"/>
      <c r="U12" s="16"/>
      <c r="V12" s="16"/>
    </row>
    <row r="13" spans="1:22" s="10" customFormat="1" ht="16.5">
      <c r="A13" s="5"/>
      <c r="B13" s="5"/>
      <c r="C13" s="5" t="s">
        <v>10</v>
      </c>
      <c r="D13" s="5">
        <v>4</v>
      </c>
      <c r="E13" s="5">
        <v>11</v>
      </c>
      <c r="F13" s="17"/>
      <c r="G13" s="5"/>
      <c r="H13" s="17"/>
      <c r="I13" s="5"/>
      <c r="J13" s="17"/>
      <c r="K13" s="5"/>
      <c r="L13" s="17"/>
      <c r="M13" s="5"/>
      <c r="N13" s="17"/>
      <c r="O13" s="80"/>
      <c r="P13" s="145">
        <f>E13+G13+I13+K13+M13+O13</f>
        <v>11</v>
      </c>
      <c r="R13" s="19"/>
      <c r="S13" s="15"/>
      <c r="T13" s="15"/>
      <c r="U13" s="16"/>
      <c r="V13" s="16"/>
    </row>
    <row r="14" spans="1:22" s="10" customFormat="1" ht="16.5">
      <c r="A14" s="5"/>
      <c r="B14" s="5"/>
      <c r="C14" s="5" t="s">
        <v>199</v>
      </c>
      <c r="D14" s="5">
        <v>6</v>
      </c>
      <c r="E14" s="5">
        <v>7</v>
      </c>
      <c r="F14" s="17"/>
      <c r="G14" s="5"/>
      <c r="H14" s="17"/>
      <c r="I14" s="5"/>
      <c r="J14" s="17"/>
      <c r="K14" s="5"/>
      <c r="L14" s="17"/>
      <c r="M14" s="5"/>
      <c r="N14" s="17"/>
      <c r="O14" s="80"/>
      <c r="P14" s="145">
        <f>E14+G14+I14+K14+M14+O14</f>
        <v>7</v>
      </c>
      <c r="R14" s="19"/>
      <c r="S14" s="15"/>
      <c r="T14" s="15"/>
      <c r="U14" s="16"/>
      <c r="V14" s="16"/>
    </row>
    <row r="15" spans="1:22" s="10" customFormat="1" ht="16.5">
      <c r="A15" s="5"/>
      <c r="B15" s="5"/>
      <c r="C15" s="5" t="s">
        <v>225</v>
      </c>
      <c r="D15" s="5"/>
      <c r="E15" s="5"/>
      <c r="F15" s="17"/>
      <c r="G15" s="5"/>
      <c r="H15" s="17">
        <v>6</v>
      </c>
      <c r="I15" s="5">
        <v>7</v>
      </c>
      <c r="J15" s="17"/>
      <c r="K15" s="5"/>
      <c r="L15" s="17"/>
      <c r="M15" s="5"/>
      <c r="N15" s="17"/>
      <c r="O15" s="80"/>
      <c r="P15" s="145">
        <f>E15+G15+I15+K15+M15+O15</f>
        <v>7</v>
      </c>
      <c r="R15" s="19"/>
      <c r="S15" s="15"/>
      <c r="T15" s="15"/>
      <c r="U15" s="16"/>
      <c r="V15" s="16"/>
    </row>
    <row r="16" spans="1:22" s="10" customFormat="1" ht="16.5">
      <c r="A16" s="5"/>
      <c r="B16" s="5"/>
      <c r="C16" s="5" t="s">
        <v>22</v>
      </c>
      <c r="D16" s="5"/>
      <c r="E16" s="5"/>
      <c r="F16" s="17">
        <v>8</v>
      </c>
      <c r="G16" s="5">
        <v>3</v>
      </c>
      <c r="H16" s="17"/>
      <c r="I16" s="5"/>
      <c r="J16" s="17"/>
      <c r="K16" s="5"/>
      <c r="L16" s="17"/>
      <c r="M16" s="5"/>
      <c r="N16" s="17"/>
      <c r="O16" s="80"/>
      <c r="P16" s="145">
        <f>E16+G16+I16+K16+M16+O16</f>
        <v>3</v>
      </c>
      <c r="R16" s="19"/>
      <c r="S16" s="15"/>
      <c r="T16" s="15"/>
      <c r="U16" s="16"/>
      <c r="V16" s="16"/>
    </row>
    <row r="17" spans="1:22" s="10" customFormat="1" ht="16.5">
      <c r="A17" s="5"/>
      <c r="B17" s="5"/>
      <c r="C17" s="5" t="s">
        <v>287</v>
      </c>
      <c r="D17" s="5"/>
      <c r="E17" s="5"/>
      <c r="F17" s="17"/>
      <c r="G17" s="5"/>
      <c r="H17" s="17"/>
      <c r="I17" s="5"/>
      <c r="J17" s="17">
        <v>8</v>
      </c>
      <c r="K17" s="5">
        <v>3</v>
      </c>
      <c r="L17" s="17"/>
      <c r="M17" s="5"/>
      <c r="N17" s="17"/>
      <c r="O17" s="80"/>
      <c r="P17" s="145">
        <f>E17+G17+I17+K17+M17+O17</f>
        <v>3</v>
      </c>
      <c r="R17" s="19"/>
      <c r="S17" s="15"/>
      <c r="T17" s="15"/>
      <c r="U17" s="16"/>
      <c r="V17" s="16"/>
    </row>
    <row r="18" spans="1:22" ht="15.75" thickBot="1"/>
    <row r="19" spans="1:22" ht="26.25" thickTop="1" thickBot="1">
      <c r="E19" s="169" t="s">
        <v>74</v>
      </c>
      <c r="F19" s="170"/>
      <c r="G19" s="170"/>
      <c r="H19" s="170"/>
      <c r="I19" s="170"/>
      <c r="J19" s="170"/>
      <c r="K19" s="170"/>
      <c r="L19" s="170"/>
      <c r="M19" s="171"/>
    </row>
    <row r="20" spans="1:22" ht="25.5" thickTop="1">
      <c r="E20" s="47"/>
      <c r="F20" s="48"/>
      <c r="G20" s="48"/>
      <c r="H20" s="48"/>
      <c r="I20" s="48"/>
      <c r="J20" s="48"/>
      <c r="K20" s="48"/>
      <c r="L20" s="48"/>
      <c r="M20" s="49"/>
    </row>
    <row r="21" spans="1:22" ht="22.5">
      <c r="E21" s="50"/>
      <c r="F21" s="51" t="s">
        <v>11</v>
      </c>
      <c r="G21" s="51"/>
      <c r="H21" s="46"/>
      <c r="I21" s="52"/>
      <c r="J21" s="53"/>
      <c r="K21" s="46">
        <v>5</v>
      </c>
      <c r="L21" s="54"/>
      <c r="M21" s="55"/>
    </row>
    <row r="22" spans="1:22" ht="22.5">
      <c r="E22" s="50"/>
      <c r="F22" s="51" t="s">
        <v>13</v>
      </c>
      <c r="G22" s="51"/>
      <c r="H22" s="46"/>
      <c r="I22" s="56"/>
      <c r="J22" s="53"/>
      <c r="K22" s="46">
        <v>4</v>
      </c>
      <c r="L22" s="54"/>
      <c r="M22" s="55"/>
    </row>
    <row r="23" spans="1:22" ht="22.5">
      <c r="E23" s="50"/>
      <c r="F23" s="51" t="s">
        <v>14</v>
      </c>
      <c r="G23" s="51"/>
      <c r="H23" s="46"/>
      <c r="I23" s="56"/>
      <c r="J23" s="53"/>
      <c r="K23" s="46">
        <v>3</v>
      </c>
      <c r="L23" s="54"/>
      <c r="M23" s="55"/>
    </row>
    <row r="24" spans="1:22" ht="22.5">
      <c r="E24" s="50"/>
      <c r="F24" s="51" t="s">
        <v>72</v>
      </c>
      <c r="G24" s="51"/>
      <c r="H24" s="46"/>
      <c r="I24" s="56"/>
      <c r="J24" s="53"/>
      <c r="K24" s="46">
        <v>2</v>
      </c>
      <c r="L24" s="54"/>
      <c r="M24" s="55"/>
    </row>
    <row r="25" spans="1:22" ht="22.5">
      <c r="E25" s="50"/>
      <c r="F25" s="51" t="s">
        <v>73</v>
      </c>
      <c r="G25" s="51"/>
      <c r="H25" s="46"/>
      <c r="I25" s="56"/>
      <c r="J25" s="53"/>
      <c r="K25" s="46">
        <v>1</v>
      </c>
      <c r="L25" s="54"/>
      <c r="M25" s="55"/>
    </row>
    <row r="26" spans="1:22" ht="20.25" thickBot="1">
      <c r="E26" s="57"/>
      <c r="F26" s="58"/>
      <c r="G26" s="58"/>
      <c r="H26" s="58"/>
      <c r="I26" s="58"/>
      <c r="J26" s="58"/>
      <c r="K26" s="58"/>
      <c r="L26" s="59"/>
      <c r="M26" s="60"/>
    </row>
    <row r="27" spans="1:22" ht="15.75" thickTop="1"/>
  </sheetData>
  <sortState ref="A4:P17">
    <sortCondition descending="1" ref="P4:P17"/>
  </sortState>
  <mergeCells count="1">
    <mergeCell ref="E19:M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Route  1ère Cat</vt:lpstr>
      <vt:lpstr>Route  2ème Cat</vt:lpstr>
      <vt:lpstr>Route  3ème Cat</vt:lpstr>
      <vt:lpstr>Route  Pass'cycl D1 &amp; D2</vt:lpstr>
      <vt:lpstr>Route  Pass'cycl D3 &amp; D4</vt:lpstr>
      <vt:lpstr>Route  Juniors</vt:lpstr>
      <vt:lpstr>Route  Cadets</vt:lpstr>
      <vt:lpstr>Route  Minimes</vt:lpstr>
      <vt:lpstr>Route Ecole de cyclisme</vt:lpstr>
      <vt:lpstr>Route Dames  17&amp;+</vt:lpstr>
      <vt:lpstr>Route Dames Min &amp; Cad</vt:lpstr>
      <vt:lpstr>Clast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2017-03-22T10:46:25Z</cp:lastPrinted>
  <dcterms:created xsi:type="dcterms:W3CDTF">2017-03-22T09:28:14Z</dcterms:created>
  <dcterms:modified xsi:type="dcterms:W3CDTF">2017-08-28T20:19:18Z</dcterms:modified>
</cp:coreProperties>
</file>