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60"/>
  </bookViews>
  <sheets>
    <sheet name="Route  1ère Cat" sheetId="1" r:id="rId1"/>
    <sheet name="Route  2ème Cat" sheetId="2" r:id="rId2"/>
    <sheet name="Route  3ème Cat" sheetId="3" r:id="rId3"/>
    <sheet name="Route  Pass'cycl D1 &amp; D2" sheetId="4" r:id="rId4"/>
    <sheet name="Route  Pass'cycl D3 &amp; D4" sheetId="5" r:id="rId5"/>
    <sheet name="Route  Juniors" sheetId="6" r:id="rId6"/>
    <sheet name="Route  Cadets" sheetId="7" r:id="rId7"/>
    <sheet name="Route  Minimes" sheetId="8" r:id="rId8"/>
    <sheet name="Route Ecole de cyclisme" sheetId="9" r:id="rId9"/>
    <sheet name="Route Dames  17&amp;+" sheetId="10" r:id="rId10"/>
    <sheet name="Route Dames Min &amp; Cad" sheetId="11" r:id="rId11"/>
    <sheet name="Clast clubs" sheetId="12" r:id="rId12"/>
  </sheets>
  <externalReferences>
    <externalReference r:id="rId13"/>
  </externalReferences>
  <definedNames>
    <definedName name="ee">[1]Partants!$A$7:$F$1414</definedName>
  </definedNames>
  <calcPr calcId="125725"/>
</workbook>
</file>

<file path=xl/calcChain.xml><?xml version="1.0" encoding="utf-8"?>
<calcChain xmlns="http://schemas.openxmlformats.org/spreadsheetml/2006/main">
  <c r="M22" i="12"/>
  <c r="M19"/>
  <c r="M20"/>
  <c r="M17"/>
  <c r="M10"/>
  <c r="M5"/>
  <c r="M9"/>
  <c r="M6"/>
  <c r="M15"/>
  <c r="M8"/>
  <c r="M12"/>
  <c r="M18"/>
  <c r="M16"/>
  <c r="M21"/>
  <c r="M7"/>
  <c r="M13"/>
  <c r="M14"/>
  <c r="M11"/>
  <c r="M23"/>
  <c r="M4"/>
  <c r="T31" i="7"/>
  <c r="T20"/>
  <c r="T17" i="2"/>
  <c r="T26" i="5"/>
  <c r="T27"/>
  <c r="T28"/>
  <c r="T21" i="4"/>
  <c r="T29"/>
  <c r="T36"/>
  <c r="T41"/>
  <c r="T42"/>
  <c r="T43"/>
  <c r="T19" i="2"/>
  <c r="T18" i="3"/>
  <c r="P17" i="9"/>
  <c r="T21" i="8"/>
  <c r="T22"/>
  <c r="T23"/>
  <c r="T12" i="4"/>
  <c r="T13"/>
  <c r="T24"/>
  <c r="T6"/>
  <c r="T17"/>
  <c r="T6" i="8"/>
  <c r="T7"/>
  <c r="T5"/>
  <c r="T8"/>
  <c r="T12"/>
  <c r="T9"/>
  <c r="T10"/>
  <c r="T15"/>
  <c r="T16"/>
  <c r="T11"/>
  <c r="T13"/>
  <c r="T18"/>
  <c r="T19"/>
  <c r="T14"/>
  <c r="T20"/>
  <c r="T17"/>
  <c r="T4"/>
  <c r="T6" i="5"/>
  <c r="T7"/>
  <c r="T11"/>
  <c r="T12"/>
  <c r="T13"/>
  <c r="T15"/>
  <c r="T16"/>
  <c r="T17"/>
  <c r="T5"/>
  <c r="T18"/>
  <c r="T19"/>
  <c r="T20"/>
  <c r="T21"/>
  <c r="T22"/>
  <c r="T23"/>
  <c r="T10"/>
  <c r="T24"/>
  <c r="T25"/>
  <c r="T8"/>
  <c r="T9"/>
  <c r="T14"/>
  <c r="T4"/>
  <c r="T5" i="4"/>
  <c r="T7"/>
  <c r="T8"/>
  <c r="T10"/>
  <c r="T11"/>
  <c r="T14"/>
  <c r="T15"/>
  <c r="T16"/>
  <c r="T18"/>
  <c r="T19"/>
  <c r="T20"/>
  <c r="T22"/>
  <c r="T9"/>
  <c r="T23"/>
  <c r="T25"/>
  <c r="T26"/>
  <c r="T27"/>
  <c r="T28"/>
  <c r="T31"/>
  <c r="T32"/>
  <c r="T33"/>
  <c r="T34"/>
  <c r="T35"/>
  <c r="T37"/>
  <c r="T38"/>
  <c r="T39"/>
  <c r="T30"/>
  <c r="T40"/>
  <c r="T4"/>
  <c r="T8" i="3"/>
  <c r="T9"/>
  <c r="T10"/>
  <c r="T11"/>
  <c r="T12"/>
  <c r="T7"/>
  <c r="T13"/>
  <c r="T5"/>
  <c r="T14"/>
  <c r="T15"/>
  <c r="T16"/>
  <c r="T6"/>
  <c r="T17"/>
  <c r="T19"/>
  <c r="T20"/>
  <c r="T21"/>
  <c r="T4"/>
  <c r="T7" i="2"/>
  <c r="T8"/>
  <c r="T10"/>
  <c r="T11"/>
  <c r="T5"/>
  <c r="T12"/>
  <c r="T15"/>
  <c r="T14"/>
  <c r="T18"/>
  <c r="T6"/>
  <c r="T13"/>
  <c r="T16"/>
  <c r="T9"/>
  <c r="T4"/>
  <c r="T5" i="7"/>
  <c r="T8"/>
  <c r="T6"/>
  <c r="T9"/>
  <c r="T10"/>
  <c r="T11"/>
  <c r="T7"/>
  <c r="T12"/>
  <c r="T13"/>
  <c r="T16"/>
  <c r="T17"/>
  <c r="T18"/>
  <c r="T15"/>
  <c r="T19"/>
  <c r="T21"/>
  <c r="T22"/>
  <c r="T23"/>
  <c r="T25"/>
  <c r="T27"/>
  <c r="T28"/>
  <c r="T29"/>
  <c r="T26"/>
  <c r="T30"/>
  <c r="T24"/>
  <c r="T14"/>
  <c r="T4"/>
  <c r="P8" i="9"/>
  <c r="P5"/>
  <c r="P6"/>
  <c r="P7"/>
  <c r="P13"/>
  <c r="P11"/>
  <c r="P14"/>
  <c r="P10"/>
  <c r="P9"/>
  <c r="P16"/>
  <c r="P15"/>
  <c r="P12"/>
  <c r="P4"/>
  <c r="P22" i="6"/>
  <c r="P20"/>
  <c r="P17"/>
  <c r="P10" i="10" l="1"/>
  <c r="P9"/>
  <c r="P6"/>
  <c r="P13"/>
  <c r="P4"/>
  <c r="P11"/>
  <c r="P5"/>
  <c r="P8"/>
  <c r="P12"/>
  <c r="P7"/>
  <c r="P23" i="6"/>
  <c r="P5"/>
  <c r="P7"/>
  <c r="P6"/>
  <c r="P4"/>
  <c r="P13"/>
  <c r="P9"/>
  <c r="P18"/>
  <c r="P21"/>
  <c r="P11"/>
  <c r="P10"/>
  <c r="P19"/>
  <c r="P8"/>
  <c r="P12"/>
  <c r="P14"/>
  <c r="P15"/>
  <c r="P16"/>
  <c r="R7" i="1" l="1"/>
  <c r="P11" i="11"/>
  <c r="P7"/>
  <c r="P13"/>
  <c r="P5"/>
  <c r="P6"/>
  <c r="P15"/>
  <c r="P14"/>
  <c r="P12"/>
  <c r="P4"/>
  <c r="P10"/>
  <c r="P8"/>
  <c r="P9"/>
  <c r="J24" i="8"/>
  <c r="I24"/>
  <c r="H24"/>
  <c r="P24" i="6"/>
  <c r="R4" i="1"/>
  <c r="R11"/>
  <c r="R9"/>
  <c r="R5"/>
  <c r="R10"/>
  <c r="R6"/>
  <c r="R8"/>
</calcChain>
</file>

<file path=xl/sharedStrings.xml><?xml version="1.0" encoding="utf-8"?>
<sst xmlns="http://schemas.openxmlformats.org/spreadsheetml/2006/main" count="1054" uniqueCount="429">
  <si>
    <t>Piste</t>
  </si>
  <si>
    <t>points</t>
  </si>
  <si>
    <t>brass</t>
  </si>
  <si>
    <t>NOM</t>
  </si>
  <si>
    <t>Prénom</t>
  </si>
  <si>
    <t>Club</t>
  </si>
  <si>
    <t>class</t>
  </si>
  <si>
    <t>CA 56</t>
  </si>
  <si>
    <t>RAGOT</t>
  </si>
  <si>
    <t>OC LOCMINE</t>
  </si>
  <si>
    <t>HENNEBONT CYCLISME</t>
  </si>
  <si>
    <t>1er</t>
  </si>
  <si>
    <t>VCP Lorient</t>
  </si>
  <si>
    <t>2ème</t>
  </si>
  <si>
    <t>3ème</t>
  </si>
  <si>
    <t>EC QUEVENOISE</t>
  </si>
  <si>
    <t>UCL HENNEBONT</t>
  </si>
  <si>
    <t>BERET</t>
  </si>
  <si>
    <t>AC PAYS DE BAUD</t>
  </si>
  <si>
    <t>VS RIEUXOIS 56</t>
  </si>
  <si>
    <t>SC MALESTROIT</t>
  </si>
  <si>
    <t>EC PLUVIGNOISE</t>
  </si>
  <si>
    <t>JOUAN</t>
  </si>
  <si>
    <t>VELOCE VANNETAIS CYCL.</t>
  </si>
  <si>
    <t>RUN BIKE CLUB 56</t>
  </si>
  <si>
    <t>NAEL</t>
  </si>
  <si>
    <t>GALUDEC</t>
  </si>
  <si>
    <t>LE MEUT</t>
  </si>
  <si>
    <t>BERNARD</t>
  </si>
  <si>
    <t>VC DU GOLFE PLOEREN</t>
  </si>
  <si>
    <t>THIERRY</t>
  </si>
  <si>
    <t xml:space="preserve">GEFFROY   </t>
  </si>
  <si>
    <t>AC LANESTER 56</t>
  </si>
  <si>
    <t>AUDIC</t>
  </si>
  <si>
    <t>UC Auray</t>
  </si>
  <si>
    <t>Véloce Vannes</t>
  </si>
  <si>
    <t>AC Lanester 56</t>
  </si>
  <si>
    <t>LE CHENADEC</t>
  </si>
  <si>
    <t>OC Locminé</t>
  </si>
  <si>
    <t>SC Malestroit</t>
  </si>
  <si>
    <t>GLON</t>
  </si>
  <si>
    <t>US La Gacilly</t>
  </si>
  <si>
    <t>COTARD</t>
  </si>
  <si>
    <t>UCK Vannes</t>
  </si>
  <si>
    <t>LAURANCE</t>
  </si>
  <si>
    <t>GUIDEC</t>
  </si>
  <si>
    <t>VC Languidic</t>
  </si>
  <si>
    <t>LE LESLE</t>
  </si>
  <si>
    <t>NIO</t>
  </si>
  <si>
    <t>DRUMEL</t>
  </si>
  <si>
    <t>VOISIN</t>
  </si>
  <si>
    <t>ACP Baud</t>
  </si>
  <si>
    <t>HINAULT</t>
  </si>
  <si>
    <t>APVRILLE</t>
  </si>
  <si>
    <t>US LA GACILLY</t>
  </si>
  <si>
    <t>LE HUITOUZE</t>
  </si>
  <si>
    <t>LE NET</t>
  </si>
  <si>
    <t>LE DU</t>
  </si>
  <si>
    <t>JOUET</t>
  </si>
  <si>
    <t>VELOCE VANNES</t>
  </si>
  <si>
    <t>CAMENEN</t>
  </si>
  <si>
    <t>Détail classement des clubs</t>
  </si>
  <si>
    <t>Catégorie</t>
  </si>
  <si>
    <t>Total</t>
  </si>
  <si>
    <t>Hennebont Cycl</t>
  </si>
  <si>
    <t>UC Quévenoise</t>
  </si>
  <si>
    <t>VS Rieuxois 56</t>
  </si>
  <si>
    <t>4ème</t>
  </si>
  <si>
    <t>5ème</t>
  </si>
  <si>
    <t>Classement par points - clubs CA56</t>
  </si>
  <si>
    <t>Ste Anne d'Auray</t>
  </si>
  <si>
    <t>BEIGNON</t>
  </si>
  <si>
    <t>RIEUX</t>
  </si>
  <si>
    <t>BRECH</t>
  </si>
  <si>
    <t>SARZEAU</t>
  </si>
  <si>
    <t>LA TELHAIE</t>
  </si>
  <si>
    <t>DAYON</t>
  </si>
  <si>
    <t>GUILLO</t>
  </si>
  <si>
    <t>LE BLEIZ</t>
  </si>
  <si>
    <t>LE BLEVEC</t>
  </si>
  <si>
    <t>VELOCE VANNES CYCLISME</t>
  </si>
  <si>
    <t>CRACH</t>
  </si>
  <si>
    <t>PLUNERET</t>
  </si>
  <si>
    <t>LANESTER</t>
  </si>
  <si>
    <t>ARZON</t>
  </si>
  <si>
    <t>LORIENT</t>
  </si>
  <si>
    <t>COLPO</t>
  </si>
  <si>
    <t>PLOUGOUMELEN</t>
  </si>
  <si>
    <t>PLUVIGNER</t>
  </si>
  <si>
    <t>LA GACILLY</t>
  </si>
  <si>
    <t>CLEGUEREC</t>
  </si>
  <si>
    <t>HENNEBONT</t>
  </si>
  <si>
    <t>PLESCOP</t>
  </si>
  <si>
    <t>LANVAUDAN</t>
  </si>
  <si>
    <t>QUESTEMBERT</t>
  </si>
  <si>
    <t>MONTERBLANC</t>
  </si>
  <si>
    <t>MISSIRIAC</t>
  </si>
  <si>
    <t>LANDEVANT</t>
  </si>
  <si>
    <t>PLOUAY</t>
  </si>
  <si>
    <t>ST Malo 3 Font</t>
  </si>
  <si>
    <t>PERSQUEN</t>
  </si>
  <si>
    <t>AURAY</t>
  </si>
  <si>
    <t>Chapelle Gaceline</t>
  </si>
  <si>
    <t>GUEHENNO</t>
  </si>
  <si>
    <t>MUZILLAC</t>
  </si>
  <si>
    <t>QUEVEN</t>
  </si>
  <si>
    <t>BIGNAN</t>
  </si>
  <si>
    <t>LES FORGES</t>
  </si>
  <si>
    <t>CALAN</t>
  </si>
  <si>
    <t>Ste Marie Redon</t>
  </si>
  <si>
    <t>SAINT-GILDAS DE RHUYS</t>
  </si>
  <si>
    <t>D1</t>
  </si>
  <si>
    <t>D2</t>
  </si>
  <si>
    <t>D3</t>
  </si>
  <si>
    <t xml:space="preserve">PC 1 &amp; 2  </t>
  </si>
  <si>
    <t>PC 3 &amp; 4</t>
  </si>
  <si>
    <t>Jun</t>
  </si>
  <si>
    <t>Cad</t>
  </si>
  <si>
    <t>D17+</t>
  </si>
  <si>
    <t>D C &amp; M</t>
  </si>
  <si>
    <t>Ecoles</t>
  </si>
  <si>
    <t>UCL Hennebont</t>
  </si>
  <si>
    <t>Route   -  1ère Cat</t>
  </si>
  <si>
    <t>Route  -  2ème Cat</t>
  </si>
  <si>
    <t>Route  -  3ème Cat</t>
  </si>
  <si>
    <t>Route  - Pass'cycl D1 &amp; D2</t>
  </si>
  <si>
    <t>Route - Pass'cycl D3 &amp; D4</t>
  </si>
  <si>
    <t>Route  -  Juniors</t>
  </si>
  <si>
    <t>Route  -  Cadets</t>
  </si>
  <si>
    <t>Route  -  Minimes</t>
  </si>
  <si>
    <t>Route - Ecoles de cyclisme</t>
  </si>
  <si>
    <t>Route  -  Dames 17 &amp; +</t>
  </si>
  <si>
    <t>Route - Dames Minimes &amp; Cadettes</t>
  </si>
  <si>
    <t>Coupe CD56</t>
  </si>
  <si>
    <t>PLOUAY Découverte</t>
  </si>
  <si>
    <t>Nicolas</t>
  </si>
  <si>
    <t>CHARLES</t>
  </si>
  <si>
    <t>Enzo</t>
  </si>
  <si>
    <t>Alexis</t>
  </si>
  <si>
    <t>Ewen</t>
  </si>
  <si>
    <t>Axel</t>
  </si>
  <si>
    <t>ROUSSEL</t>
  </si>
  <si>
    <t>Malo</t>
  </si>
  <si>
    <t>ROY</t>
  </si>
  <si>
    <t>Thibault</t>
  </si>
  <si>
    <t>Olivier</t>
  </si>
  <si>
    <t>TAUPONT CYCLISME</t>
  </si>
  <si>
    <t>DANET</t>
  </si>
  <si>
    <t>Marc</t>
  </si>
  <si>
    <t>Damien</t>
  </si>
  <si>
    <t>Adrien</t>
  </si>
  <si>
    <t>David</t>
  </si>
  <si>
    <t>ESCAMA</t>
  </si>
  <si>
    <t>Benjamin</t>
  </si>
  <si>
    <t>KERSUZAN</t>
  </si>
  <si>
    <t>Frédéric</t>
  </si>
  <si>
    <t>Christophe</t>
  </si>
  <si>
    <t>Yann</t>
  </si>
  <si>
    <t>MOREL</t>
  </si>
  <si>
    <t>Luc</t>
  </si>
  <si>
    <t>MERVEILLEUX</t>
  </si>
  <si>
    <t>Richard</t>
  </si>
  <si>
    <t>UC PAYS DE JOSSELIN</t>
  </si>
  <si>
    <t>Frédérique</t>
  </si>
  <si>
    <t>Fabien</t>
  </si>
  <si>
    <t>Yohan</t>
  </si>
  <si>
    <t>Tony</t>
  </si>
  <si>
    <t>Eddy</t>
  </si>
  <si>
    <t>Raphaël</t>
  </si>
  <si>
    <t>Thomas</t>
  </si>
  <si>
    <t>GERMAIN</t>
  </si>
  <si>
    <t>Kylian</t>
  </si>
  <si>
    <t>Pierre</t>
  </si>
  <si>
    <t>Julian</t>
  </si>
  <si>
    <t>UC ALREENNE</t>
  </si>
  <si>
    <t>HORPIN RAMPAL</t>
  </si>
  <si>
    <t>Maël</t>
  </si>
  <si>
    <t>DESLANDES</t>
  </si>
  <si>
    <t>Maxime</t>
  </si>
  <si>
    <t>Lionel</t>
  </si>
  <si>
    <t>LE NY</t>
  </si>
  <si>
    <t>Jean-Louis</t>
  </si>
  <si>
    <t>CHEVAL</t>
  </si>
  <si>
    <t>Aurélien</t>
  </si>
  <si>
    <t>US LA GACILLY CYCLISME</t>
  </si>
  <si>
    <t>BERCHE</t>
  </si>
  <si>
    <t>Pierre-Antoine</t>
  </si>
  <si>
    <t>Classement par points - clubs CA57</t>
  </si>
  <si>
    <t>Marie</t>
  </si>
  <si>
    <t>ACP BAUD</t>
  </si>
  <si>
    <t>UC AURAY</t>
  </si>
  <si>
    <t>VC BELLE-ILLOISE</t>
  </si>
  <si>
    <t>VC LANGUIDIC</t>
  </si>
  <si>
    <t>LE PORH</t>
  </si>
  <si>
    <t>Romain</t>
  </si>
  <si>
    <t>AUFORT</t>
  </si>
  <si>
    <t>HAYE</t>
  </si>
  <si>
    <t>Baptiste</t>
  </si>
  <si>
    <t>LE GUEVEL</t>
  </si>
  <si>
    <t>MICHELIN</t>
  </si>
  <si>
    <t>Antoine</t>
  </si>
  <si>
    <t>ROUSSEAU</t>
  </si>
  <si>
    <t>Mathis</t>
  </si>
  <si>
    <t>URIEN</t>
  </si>
  <si>
    <t>Germain</t>
  </si>
  <si>
    <t>LE MOUEL</t>
  </si>
  <si>
    <t>Alan</t>
  </si>
  <si>
    <t>MOREAC</t>
  </si>
  <si>
    <t>JEHANNO</t>
  </si>
  <si>
    <t>Mario</t>
  </si>
  <si>
    <t>TREGOUET</t>
  </si>
  <si>
    <t>Mériane</t>
  </si>
  <si>
    <t>VACHEY</t>
  </si>
  <si>
    <t>Loreleï</t>
  </si>
  <si>
    <t>Erell</t>
  </si>
  <si>
    <t>Julien</t>
  </si>
  <si>
    <t>VC PONTIVY</t>
  </si>
  <si>
    <t>Typhaine</t>
  </si>
  <si>
    <t>Ludivine</t>
  </si>
  <si>
    <t>Fanny</t>
  </si>
  <si>
    <t>Théo</t>
  </si>
  <si>
    <t>GROUSSET</t>
  </si>
  <si>
    <t>Patrick</t>
  </si>
  <si>
    <t>LE CROM</t>
  </si>
  <si>
    <t>Victor</t>
  </si>
  <si>
    <t>HELLO</t>
  </si>
  <si>
    <t>RIBLER</t>
  </si>
  <si>
    <t>Romuald</t>
  </si>
  <si>
    <t>UCP JOSSELIN</t>
  </si>
  <si>
    <t>LHUMEAU</t>
  </si>
  <si>
    <t>VC PAYS DE LORIENT</t>
  </si>
  <si>
    <t>Sébastien</t>
  </si>
  <si>
    <t>Vincent</t>
  </si>
  <si>
    <t>SERO</t>
  </si>
  <si>
    <t>Yohann</t>
  </si>
  <si>
    <t>JEGAT</t>
  </si>
  <si>
    <t>TINTINGER</t>
  </si>
  <si>
    <t>RIVALLAIN</t>
  </si>
  <si>
    <t>Hugo</t>
  </si>
  <si>
    <t>DUVAL</t>
  </si>
  <si>
    <t>JOUANNO</t>
  </si>
  <si>
    <t>GILLET</t>
  </si>
  <si>
    <t>CANNO</t>
  </si>
  <si>
    <t>UC INGUINIEL</t>
  </si>
  <si>
    <t>MORICE</t>
  </si>
  <si>
    <t>Amandine</t>
  </si>
  <si>
    <t>Marion</t>
  </si>
  <si>
    <t>Noëmie</t>
  </si>
  <si>
    <t>Gaëlle</t>
  </si>
  <si>
    <t>UCK VANNES</t>
  </si>
  <si>
    <t>Camille</t>
  </si>
  <si>
    <t>LAVENANT</t>
  </si>
  <si>
    <t>LE CAM</t>
  </si>
  <si>
    <t>PASCO</t>
  </si>
  <si>
    <t>TEISSEIRE</t>
  </si>
  <si>
    <t>QUENDO</t>
  </si>
  <si>
    <t>Yoann</t>
  </si>
  <si>
    <t>Timothée</t>
  </si>
  <si>
    <t>Brendan</t>
  </si>
  <si>
    <t>Valentin</t>
  </si>
  <si>
    <t>Clément</t>
  </si>
  <si>
    <t>Gwendal</t>
  </si>
  <si>
    <t>CADORET</t>
  </si>
  <si>
    <t>Paul</t>
  </si>
  <si>
    <t>Théotime</t>
  </si>
  <si>
    <t>CONAN</t>
  </si>
  <si>
    <t>VC BELLILOIS</t>
  </si>
  <si>
    <t>Guerlain</t>
  </si>
  <si>
    <t>Ludovic</t>
  </si>
  <si>
    <t>LHOPITAULT</t>
  </si>
  <si>
    <t>LANGLO</t>
  </si>
  <si>
    <t>Margaux</t>
  </si>
  <si>
    <t>Morgane</t>
  </si>
  <si>
    <t>Manon</t>
  </si>
  <si>
    <t>Coraly</t>
  </si>
  <si>
    <t>Champ CD 56</t>
  </si>
  <si>
    <t>MOUELLIC</t>
  </si>
  <si>
    <t>Justin</t>
  </si>
  <si>
    <t>UCP PLOUAY</t>
  </si>
  <si>
    <t>LETELLIER</t>
  </si>
  <si>
    <t>Nathan</t>
  </si>
  <si>
    <t>Tim</t>
  </si>
  <si>
    <t>Gaëlig</t>
  </si>
  <si>
    <t>Simon</t>
  </si>
  <si>
    <t>BRIAND</t>
  </si>
  <si>
    <t>Killian</t>
  </si>
  <si>
    <t>OLLIVIER</t>
  </si>
  <si>
    <t>LELIEVRE</t>
  </si>
  <si>
    <t>Ronan</t>
  </si>
  <si>
    <t>PROD'HOMME</t>
  </si>
  <si>
    <t>Florian</t>
  </si>
  <si>
    <t xml:space="preserve">SINNER </t>
  </si>
  <si>
    <t xml:space="preserve">Christophe </t>
  </si>
  <si>
    <t>JAN</t>
  </si>
  <si>
    <t>MADEC</t>
  </si>
  <si>
    <t>VC PONTIVYEN</t>
  </si>
  <si>
    <t>LE FALHER</t>
  </si>
  <si>
    <t>Erwan</t>
  </si>
  <si>
    <t>TOMASSACCI</t>
  </si>
  <si>
    <t>HOCINE</t>
  </si>
  <si>
    <t>Lucas</t>
  </si>
  <si>
    <t>JARNO</t>
  </si>
  <si>
    <t>COZIC</t>
  </si>
  <si>
    <t>HENNEBONT CYLISME</t>
  </si>
  <si>
    <t>JUBIN</t>
  </si>
  <si>
    <t>RICHARD</t>
  </si>
  <si>
    <t>Mickaël</t>
  </si>
  <si>
    <t>SALIOU</t>
  </si>
  <si>
    <t>VS DE RHUYS</t>
  </si>
  <si>
    <t>JOSSE</t>
  </si>
  <si>
    <t>Kévin</t>
  </si>
  <si>
    <t>BELLON</t>
  </si>
  <si>
    <t>Patrice</t>
  </si>
  <si>
    <t>AC QUESTEMBERT</t>
  </si>
  <si>
    <t>Charles</t>
  </si>
  <si>
    <t>CAMBAUD PINON</t>
  </si>
  <si>
    <t>FRANCOIS</t>
  </si>
  <si>
    <t>Titouan</t>
  </si>
  <si>
    <t>HALLEGUEN</t>
  </si>
  <si>
    <t>Mathieu</t>
  </si>
  <si>
    <t>DELANOE</t>
  </si>
  <si>
    <t>CHOFFAT</t>
  </si>
  <si>
    <t>Séverine</t>
  </si>
  <si>
    <t>CORLAY LE BARON</t>
  </si>
  <si>
    <t>Maëva</t>
  </si>
  <si>
    <t>LECLERCQ</t>
  </si>
  <si>
    <t>Mélanie</t>
  </si>
  <si>
    <t>FANEN</t>
  </si>
  <si>
    <t>ARZ</t>
  </si>
  <si>
    <t>PERRET</t>
  </si>
  <si>
    <t>ROBIC</t>
  </si>
  <si>
    <t>AMISSE</t>
  </si>
  <si>
    <t>Sylvain</t>
  </si>
  <si>
    <t>QUELARD</t>
  </si>
  <si>
    <t>Tanguy</t>
  </si>
  <si>
    <t>RIOU</t>
  </si>
  <si>
    <t>Philippe</t>
  </si>
  <si>
    <t>FLEURY</t>
  </si>
  <si>
    <t>Jean Baptiste</t>
  </si>
  <si>
    <t>NICOL</t>
  </si>
  <si>
    <t>GUERILLON</t>
  </si>
  <si>
    <t>US LA GACILLY CYC.</t>
  </si>
  <si>
    <t>TIGEOT</t>
  </si>
  <si>
    <t>MELEUC</t>
  </si>
  <si>
    <t>DANILO</t>
  </si>
  <si>
    <t>Alain</t>
  </si>
  <si>
    <t>TREHIN</t>
  </si>
  <si>
    <t>Christian</t>
  </si>
  <si>
    <t>BAUDET</t>
  </si>
  <si>
    <t>Gwenaël</t>
  </si>
  <si>
    <t>EUZENOT</t>
  </si>
  <si>
    <t>Hervé</t>
  </si>
  <si>
    <t>TEAM ARCA FILMS</t>
  </si>
  <si>
    <t>JAMBOU</t>
  </si>
  <si>
    <t>CHASSEURS DE GOURIN</t>
  </si>
  <si>
    <t>Fabrice</t>
  </si>
  <si>
    <t>LE GROS</t>
  </si>
  <si>
    <t>François</t>
  </si>
  <si>
    <t>GALLAIS</t>
  </si>
  <si>
    <t>Thierry</t>
  </si>
  <si>
    <t>MOREAU</t>
  </si>
  <si>
    <t>PALLIERNE</t>
  </si>
  <si>
    <t>Bruno</t>
  </si>
  <si>
    <t>HERCOUET</t>
  </si>
  <si>
    <t>Jean</t>
  </si>
  <si>
    <t>LE CALVE</t>
  </si>
  <si>
    <t>DUFRIEN</t>
  </si>
  <si>
    <t>RICHEUX</t>
  </si>
  <si>
    <t>Youen</t>
  </si>
  <si>
    <t>US LA GACILLY CYCL.</t>
  </si>
  <si>
    <t>LE VIGOUROUX</t>
  </si>
  <si>
    <t>LE GUILLANT</t>
  </si>
  <si>
    <t>LE PENNEC</t>
  </si>
  <si>
    <t>Guérand</t>
  </si>
  <si>
    <t>BAUCHE</t>
  </si>
  <si>
    <t>BERTIN</t>
  </si>
  <si>
    <t>Alexandre</t>
  </si>
  <si>
    <t>STEVANT</t>
  </si>
  <si>
    <t>PEDRAULT</t>
  </si>
  <si>
    <t>TANGUY</t>
  </si>
  <si>
    <t>Quentin</t>
  </si>
  <si>
    <t>LE MAT</t>
  </si>
  <si>
    <t>LE BARS BRESSON</t>
  </si>
  <si>
    <t>Marius</t>
  </si>
  <si>
    <t>ZIELINSKI</t>
  </si>
  <si>
    <t>Piotr</t>
  </si>
  <si>
    <t>POILVET</t>
  </si>
  <si>
    <t>LOREAU</t>
  </si>
  <si>
    <t>LE GALUDEC</t>
  </si>
  <si>
    <t>Louis</t>
  </si>
  <si>
    <t>LE BARBIER</t>
  </si>
  <si>
    <t>Loïc</t>
  </si>
  <si>
    <t>MASSE</t>
  </si>
  <si>
    <t>Steven</t>
  </si>
  <si>
    <t>Guénolé</t>
  </si>
  <si>
    <t>LE MEYEC</t>
  </si>
  <si>
    <t>Arnaud</t>
  </si>
  <si>
    <t>LOISEL</t>
  </si>
  <si>
    <t>VC GOLFE PLOEREN</t>
  </si>
  <si>
    <t>HAVART</t>
  </si>
  <si>
    <t>Jean-Pierre</t>
  </si>
  <si>
    <t>SANS CLUB</t>
  </si>
  <si>
    <t>LEVEQUE</t>
  </si>
  <si>
    <t>GUENNEUGEUS</t>
  </si>
  <si>
    <t>CAINJO</t>
  </si>
  <si>
    <t>INDIVIDUEL</t>
  </si>
  <si>
    <t>DAUTAIS</t>
  </si>
  <si>
    <t>GOISLARD</t>
  </si>
  <si>
    <t>LE BAIL</t>
  </si>
  <si>
    <t>Yvan</t>
  </si>
  <si>
    <t>Gildas</t>
  </si>
  <si>
    <t>DB LOCMINE</t>
  </si>
  <si>
    <t>GRAIGNIC</t>
  </si>
  <si>
    <t>TOURBAIEWSKI</t>
  </si>
  <si>
    <t>PIRIOU</t>
  </si>
  <si>
    <t>Maurène</t>
  </si>
  <si>
    <t>DELALANDE</t>
  </si>
  <si>
    <t>Basile</t>
  </si>
  <si>
    <t>Louison</t>
  </si>
  <si>
    <t>POIGNANT</t>
  </si>
  <si>
    <t>Pacôme</t>
  </si>
  <si>
    <t xml:space="preserve"> </t>
  </si>
  <si>
    <t>Min</t>
  </si>
  <si>
    <t>VS De Rhuys</t>
  </si>
  <si>
    <t>VC Golfe Ploeren</t>
  </si>
  <si>
    <t>Run Bike Club 56</t>
  </si>
  <si>
    <t>Team Arka Films</t>
  </si>
  <si>
    <t>EC Pluvignoise</t>
  </si>
  <si>
    <t>UC Inguiniel</t>
  </si>
</sst>
</file>

<file path=xl/styles.xml><?xml version="1.0" encoding="utf-8"?>
<styleSheet xmlns="http://schemas.openxmlformats.org/spreadsheetml/2006/main">
  <numFmts count="1">
    <numFmt numFmtId="164" formatCode="0000000000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mic Sans MS"/>
      <family val="4"/>
    </font>
    <font>
      <b/>
      <sz val="9"/>
      <name val="Comic Sans MS"/>
      <family val="4"/>
    </font>
    <font>
      <sz val="9"/>
      <name val="Comic Sans MS"/>
      <family val="4"/>
    </font>
    <font>
      <b/>
      <sz val="10"/>
      <name val="Comic Sans MS"/>
      <family val="4"/>
    </font>
    <font>
      <b/>
      <sz val="10"/>
      <color indexed="10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b/>
      <sz val="11"/>
      <name val="Comic Sans MS"/>
      <family val="4"/>
    </font>
    <font>
      <b/>
      <sz val="12"/>
      <name val="Comic Sans MS"/>
      <family val="4"/>
    </font>
    <font>
      <sz val="12"/>
      <name val="Comic Sans MS"/>
      <family val="4"/>
    </font>
    <font>
      <b/>
      <sz val="10"/>
      <color theme="1"/>
      <name val="Comic Sans MS"/>
      <family val="4"/>
    </font>
    <font>
      <i/>
      <sz val="12"/>
      <name val="Comic Sans MS"/>
      <family val="4"/>
    </font>
    <font>
      <b/>
      <sz val="8"/>
      <color rgb="FFFF0000"/>
      <name val="Calibri"/>
      <family val="2"/>
      <scheme val="minor"/>
    </font>
    <font>
      <b/>
      <sz val="8"/>
      <name val="Comic Sans MS"/>
      <family val="4"/>
    </font>
    <font>
      <b/>
      <sz val="8"/>
      <color theme="1"/>
      <name val="Calibri"/>
      <family val="2"/>
      <scheme val="minor"/>
    </font>
    <font>
      <sz val="10"/>
      <name val="Arial Black"/>
      <family val="2"/>
    </font>
    <font>
      <sz val="16"/>
      <name val="Arial Black"/>
      <family val="2"/>
    </font>
    <font>
      <b/>
      <sz val="9"/>
      <color rgb="FFFF0000"/>
      <name val="Comic Sans MS"/>
      <family val="4"/>
    </font>
    <font>
      <b/>
      <sz val="10"/>
      <name val="Calibri"/>
      <family val="2"/>
      <scheme val="minor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8"/>
      <name val="Calibri"/>
      <family val="2"/>
      <scheme val="minor"/>
    </font>
    <font>
      <b/>
      <i/>
      <sz val="14"/>
      <name val="Arial"/>
      <family val="2"/>
    </font>
    <font>
      <b/>
      <sz val="14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0">
    <xf numFmtId="0" fontId="0" fillId="0" borderId="0" xfId="0"/>
    <xf numFmtId="0" fontId="2" fillId="0" borderId="0" xfId="0" applyFont="1" applyFill="1"/>
    <xf numFmtId="0" fontId="2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/>
    <xf numFmtId="0" fontId="2" fillId="2" borderId="6" xfId="0" applyFont="1" applyFill="1" applyBorder="1" applyAlignment="1">
      <alignment horizontal="center"/>
    </xf>
    <xf numFmtId="1" fontId="5" fillId="3" borderId="6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0" fontId="6" fillId="0" borderId="0" xfId="0" applyFont="1" applyFill="1"/>
    <xf numFmtId="0" fontId="2" fillId="2" borderId="0" xfId="0" applyFont="1" applyFill="1"/>
    <xf numFmtId="0" fontId="4" fillId="0" borderId="0" xfId="0" applyFont="1"/>
    <xf numFmtId="0" fontId="2" fillId="0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2" fillId="2" borderId="6" xfId="0" quotePrefix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quotePrefix="1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Alignment="1">
      <alignment horizontal="center"/>
    </xf>
    <xf numFmtId="0" fontId="5" fillId="0" borderId="6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2" fillId="0" borderId="6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1" xfId="0" applyFont="1" applyFill="1" applyBorder="1" applyAlignment="1"/>
    <xf numFmtId="0" fontId="11" fillId="2" borderId="0" xfId="0" applyFont="1" applyFill="1" applyBorder="1" applyAlignment="1">
      <alignment horizontal="right"/>
    </xf>
    <xf numFmtId="0" fontId="2" fillId="2" borderId="12" xfId="0" applyFont="1" applyFill="1" applyBorder="1"/>
    <xf numFmtId="0" fontId="11" fillId="2" borderId="13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4" fontId="14" fillId="5" borderId="18" xfId="0" applyNumberFormat="1" applyFont="1" applyFill="1" applyBorder="1" applyAlignment="1">
      <alignment horizontal="center"/>
    </xf>
    <xf numFmtId="0" fontId="15" fillId="5" borderId="20" xfId="0" applyFont="1" applyFill="1" applyBorder="1" applyAlignment="1">
      <alignment horizontal="centerContinuous"/>
    </xf>
    <xf numFmtId="0" fontId="16" fillId="5" borderId="23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Continuous"/>
    </xf>
    <xf numFmtId="0" fontId="5" fillId="5" borderId="6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Continuous"/>
    </xf>
    <xf numFmtId="14" fontId="14" fillId="5" borderId="19" xfId="0" applyNumberFormat="1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Continuous"/>
    </xf>
    <xf numFmtId="0" fontId="5" fillId="5" borderId="26" xfId="0" applyFont="1" applyFill="1" applyBorder="1" applyAlignment="1">
      <alignment horizontal="centerContinuous"/>
    </xf>
    <xf numFmtId="0" fontId="16" fillId="5" borderId="26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Continuous"/>
    </xf>
    <xf numFmtId="14" fontId="14" fillId="5" borderId="18" xfId="0" applyNumberFormat="1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5" fillId="4" borderId="4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17" fillId="5" borderId="19" xfId="0" applyFont="1" applyFill="1" applyBorder="1"/>
    <xf numFmtId="0" fontId="17" fillId="5" borderId="18" xfId="0" applyFont="1" applyFill="1" applyBorder="1"/>
    <xf numFmtId="0" fontId="2" fillId="5" borderId="20" xfId="0" applyFont="1" applyFill="1" applyBorder="1"/>
    <xf numFmtId="0" fontId="18" fillId="5" borderId="23" xfId="0" applyFont="1" applyFill="1" applyBorder="1" applyAlignment="1">
      <alignment horizontal="left"/>
    </xf>
    <xf numFmtId="0" fontId="17" fillId="5" borderId="26" xfId="0" applyFont="1" applyFill="1" applyBorder="1"/>
    <xf numFmtId="0" fontId="2" fillId="5" borderId="24" xfId="0" applyFont="1" applyFill="1" applyBorder="1"/>
    <xf numFmtId="0" fontId="2" fillId="5" borderId="19" xfId="0" applyFont="1" applyFill="1" applyBorder="1"/>
    <xf numFmtId="0" fontId="2" fillId="5" borderId="26" xfId="0" applyFont="1" applyFill="1" applyBorder="1"/>
    <xf numFmtId="0" fontId="5" fillId="5" borderId="17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6" fillId="5" borderId="23" xfId="0" applyFont="1" applyFill="1" applyBorder="1" applyAlignment="1">
      <alignment horizontal="left"/>
    </xf>
    <xf numFmtId="14" fontId="14" fillId="5" borderId="20" xfId="0" applyNumberFormat="1" applyFont="1" applyFill="1" applyBorder="1" applyAlignment="1">
      <alignment horizontal="center"/>
    </xf>
    <xf numFmtId="0" fontId="16" fillId="5" borderId="24" xfId="0" applyFont="1" applyFill="1" applyBorder="1" applyAlignment="1">
      <alignment horizontal="center"/>
    </xf>
    <xf numFmtId="0" fontId="19" fillId="5" borderId="18" xfId="0" applyFont="1" applyFill="1" applyBorder="1" applyAlignment="1">
      <alignment horizontal="centerContinuous"/>
    </xf>
    <xf numFmtId="0" fontId="19" fillId="5" borderId="20" xfId="0" applyFont="1" applyFill="1" applyBorder="1" applyAlignment="1">
      <alignment horizontal="centerContinuous"/>
    </xf>
    <xf numFmtId="0" fontId="19" fillId="5" borderId="19" xfId="0" applyFont="1" applyFill="1" applyBorder="1" applyAlignment="1">
      <alignment horizontal="centerContinuous"/>
    </xf>
    <xf numFmtId="0" fontId="20" fillId="5" borderId="24" xfId="0" applyFont="1" applyFill="1" applyBorder="1" applyAlignment="1">
      <alignment horizontal="centerContinuous"/>
    </xf>
    <xf numFmtId="15" fontId="20" fillId="5" borderId="26" xfId="0" applyNumberFormat="1" applyFont="1" applyFill="1" applyBorder="1" applyAlignment="1">
      <alignment horizontal="centerContinuous"/>
    </xf>
    <xf numFmtId="0" fontId="20" fillId="5" borderId="26" xfId="0" applyFont="1" applyFill="1" applyBorder="1" applyAlignment="1">
      <alignment horizontal="centerContinuous"/>
    </xf>
    <xf numFmtId="0" fontId="2" fillId="2" borderId="36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1" fontId="5" fillId="3" borderId="41" xfId="0" applyNumberFormat="1" applyFont="1" applyFill="1" applyBorder="1" applyAlignment="1">
      <alignment horizontal="center"/>
    </xf>
    <xf numFmtId="1" fontId="5" fillId="3" borderId="42" xfId="0" applyNumberFormat="1" applyFont="1" applyFill="1" applyBorder="1" applyAlignment="1">
      <alignment horizontal="center"/>
    </xf>
    <xf numFmtId="1" fontId="5" fillId="3" borderId="43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7" fillId="4" borderId="49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center"/>
    </xf>
    <xf numFmtId="0" fontId="7" fillId="4" borderId="51" xfId="0" applyFont="1" applyFill="1" applyBorder="1" applyAlignment="1">
      <alignment horizontal="center"/>
    </xf>
    <xf numFmtId="0" fontId="2" fillId="2" borderId="16" xfId="0" quotePrefix="1" applyFont="1" applyFill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2" fillId="0" borderId="0" xfId="0" applyFont="1" applyBorder="1"/>
    <xf numFmtId="0" fontId="22" fillId="0" borderId="0" xfId="0" applyFont="1" applyBorder="1" applyAlignment="1">
      <alignment horizontal="left"/>
    </xf>
    <xf numFmtId="164" fontId="22" fillId="0" borderId="0" xfId="0" applyNumberFormat="1" applyFont="1" applyBorder="1" applyAlignment="1">
      <alignment horizontal="center"/>
    </xf>
    <xf numFmtId="15" fontId="23" fillId="5" borderId="23" xfId="0" applyNumberFormat="1" applyFont="1" applyFill="1" applyBorder="1" applyAlignment="1">
      <alignment horizontal="centerContinuous"/>
    </xf>
    <xf numFmtId="0" fontId="18" fillId="5" borderId="17" xfId="0" applyFont="1" applyFill="1" applyBorder="1" applyAlignment="1">
      <alignment horizontal="left"/>
    </xf>
    <xf numFmtId="0" fontId="5" fillId="4" borderId="23" xfId="0" applyFont="1" applyFill="1" applyBorder="1" applyAlignment="1">
      <alignment horizontal="center"/>
    </xf>
    <xf numFmtId="0" fontId="17" fillId="5" borderId="17" xfId="0" applyFont="1" applyFill="1" applyBorder="1"/>
    <xf numFmtId="0" fontId="5" fillId="4" borderId="26" xfId="0" applyFont="1" applyFill="1" applyBorder="1" applyAlignment="1">
      <alignment horizontal="center"/>
    </xf>
    <xf numFmtId="0" fontId="2" fillId="5" borderId="17" xfId="0" applyFont="1" applyFill="1" applyBorder="1"/>
    <xf numFmtId="0" fontId="5" fillId="4" borderId="24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right"/>
    </xf>
    <xf numFmtId="0" fontId="15" fillId="5" borderId="5" xfId="0" applyFont="1" applyFill="1" applyBorder="1" applyAlignment="1">
      <alignment horizontal="centerContinuous"/>
    </xf>
    <xf numFmtId="0" fontId="16" fillId="5" borderId="5" xfId="0" applyFont="1" applyFill="1" applyBorder="1" applyAlignment="1">
      <alignment horizontal="center"/>
    </xf>
    <xf numFmtId="15" fontId="23" fillId="5" borderId="17" xfId="0" applyNumberFormat="1" applyFont="1" applyFill="1" applyBorder="1" applyAlignment="1">
      <alignment horizontal="centerContinuous"/>
    </xf>
    <xf numFmtId="0" fontId="20" fillId="5" borderId="17" xfId="0" applyFont="1" applyFill="1" applyBorder="1" applyAlignment="1">
      <alignment horizontal="centerContinuous"/>
    </xf>
    <xf numFmtId="15" fontId="20" fillId="5" borderId="17" xfId="0" applyNumberFormat="1" applyFont="1" applyFill="1" applyBorder="1" applyAlignment="1">
      <alignment horizontal="centerContinuous"/>
    </xf>
    <xf numFmtId="0" fontId="20" fillId="5" borderId="15" xfId="0" applyFont="1" applyFill="1" applyBorder="1" applyAlignment="1">
      <alignment horizontal="centerContinuous"/>
    </xf>
    <xf numFmtId="0" fontId="2" fillId="2" borderId="5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2" borderId="0" xfId="0" applyFont="1" applyFill="1" applyBorder="1" applyAlignment="1"/>
    <xf numFmtId="0" fontId="24" fillId="6" borderId="6" xfId="0" applyFont="1" applyFill="1" applyBorder="1"/>
    <xf numFmtId="0" fontId="25" fillId="6" borderId="6" xfId="0" applyFont="1" applyFill="1" applyBorder="1" applyAlignment="1">
      <alignment horizontal="center"/>
    </xf>
    <xf numFmtId="0" fontId="26" fillId="6" borderId="6" xfId="0" applyFont="1" applyFill="1" applyBorder="1"/>
    <xf numFmtId="0" fontId="0" fillId="6" borderId="6" xfId="0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pri&#233;taire\Downloads\MINIM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rtants"/>
      <sheetName val="Emarg"/>
      <sheetName val="Classement"/>
      <sheetName val="Grille"/>
    </sheetNames>
    <sheetDataSet>
      <sheetData sheetId="0">
        <row r="7">
          <cell r="A7" t="str">
            <v>Dos.</v>
          </cell>
          <cell r="B7" t="str">
            <v>Nom</v>
          </cell>
          <cell r="D7" t="str">
            <v>Equipe</v>
          </cell>
          <cell r="E7" t="str">
            <v>N° Licences</v>
          </cell>
          <cell r="F7" t="str">
            <v>Série</v>
          </cell>
        </row>
        <row r="8">
          <cell r="A8">
            <v>1</v>
          </cell>
          <cell r="B8" t="str">
            <v>BOUEDO</v>
          </cell>
          <cell r="C8" t="str">
            <v>ANTOINE</v>
          </cell>
          <cell r="D8" t="str">
            <v>VELOCE VANNETAIS CYCL.</v>
          </cell>
          <cell r="E8" t="str">
            <v>0656083054</v>
          </cell>
          <cell r="F8" t="str">
            <v>Minime</v>
          </cell>
        </row>
        <row r="9">
          <cell r="A9">
            <v>2</v>
          </cell>
          <cell r="B9" t="str">
            <v>CHARLES</v>
          </cell>
          <cell r="C9" t="str">
            <v>ENZO</v>
          </cell>
          <cell r="D9" t="str">
            <v>VELOCE VANNETAIS CYCL.</v>
          </cell>
          <cell r="E9" t="str">
            <v>0656083056</v>
          </cell>
          <cell r="F9" t="str">
            <v>Minime</v>
          </cell>
        </row>
        <row r="10">
          <cell r="A10">
            <v>3</v>
          </cell>
          <cell r="B10" t="str">
            <v>EDEE</v>
          </cell>
          <cell r="C10" t="str">
            <v>GUILLAUME</v>
          </cell>
          <cell r="D10" t="str">
            <v>VELOCE VANNETAIS CYCL.</v>
          </cell>
          <cell r="E10" t="str">
            <v>0656083020</v>
          </cell>
          <cell r="F10" t="str">
            <v>Minime</v>
          </cell>
        </row>
        <row r="11">
          <cell r="A11">
            <v>4</v>
          </cell>
          <cell r="B11" t="str">
            <v>HOCINE</v>
          </cell>
          <cell r="C11" t="str">
            <v>LUCAS</v>
          </cell>
          <cell r="D11" t="str">
            <v>VELOCE VANNETAIS CYCL.</v>
          </cell>
          <cell r="E11" t="str">
            <v>0656083119</v>
          </cell>
          <cell r="F11" t="str">
            <v>Minime</v>
          </cell>
        </row>
        <row r="12">
          <cell r="A12">
            <v>5</v>
          </cell>
          <cell r="B12" t="str">
            <v>LE BOT</v>
          </cell>
          <cell r="C12" t="str">
            <v>ENZO</v>
          </cell>
          <cell r="D12" t="str">
            <v>VELOCE VANNETAIS CYCL.</v>
          </cell>
          <cell r="E12" t="str">
            <v>0656083049</v>
          </cell>
          <cell r="F12" t="str">
            <v>Minime</v>
          </cell>
        </row>
        <row r="13">
          <cell r="A13">
            <v>6</v>
          </cell>
          <cell r="B13" t="str">
            <v>LE DELETAIRE</v>
          </cell>
          <cell r="C13" t="str">
            <v>MATHIS</v>
          </cell>
          <cell r="D13" t="str">
            <v>VELOCE VANNETAIS CYCL.</v>
          </cell>
          <cell r="E13" t="str">
            <v>0656083114</v>
          </cell>
          <cell r="F13" t="str">
            <v>Minime</v>
          </cell>
        </row>
        <row r="14">
          <cell r="A14">
            <v>7</v>
          </cell>
          <cell r="B14" t="str">
            <v>LE GALUDEC</v>
          </cell>
          <cell r="C14" t="str">
            <v>LOUIS</v>
          </cell>
          <cell r="D14" t="str">
            <v>VELOCE VANNETAIS CYCL.</v>
          </cell>
          <cell r="E14" t="str">
            <v>0656083348</v>
          </cell>
          <cell r="F14" t="str">
            <v>Minime</v>
          </cell>
        </row>
        <row r="15">
          <cell r="A15">
            <v>8</v>
          </cell>
          <cell r="B15" t="str">
            <v>LE MEUT</v>
          </cell>
          <cell r="C15" t="str">
            <v>ADRIEN</v>
          </cell>
          <cell r="D15" t="str">
            <v>VELOCE VANNETAIS CYCL.</v>
          </cell>
          <cell r="E15" t="str">
            <v>0656083047</v>
          </cell>
          <cell r="F15" t="str">
            <v>Minime</v>
          </cell>
        </row>
        <row r="16">
          <cell r="A16">
            <v>9</v>
          </cell>
          <cell r="B16" t="str">
            <v>LE TUTOUR</v>
          </cell>
          <cell r="C16" t="str">
            <v>LAURALINE</v>
          </cell>
          <cell r="D16" t="str">
            <v>VELOCE VANNETAIS CYCL.</v>
          </cell>
          <cell r="E16" t="str">
            <v>0656083051</v>
          </cell>
          <cell r="F16" t="str">
            <v>Minime</v>
          </cell>
        </row>
        <row r="17">
          <cell r="A17">
            <v>10</v>
          </cell>
          <cell r="B17" t="str">
            <v>MOREL</v>
          </cell>
          <cell r="C17" t="str">
            <v>ENZO</v>
          </cell>
          <cell r="D17" t="str">
            <v>VELOCE VANNETAIS CYCL.</v>
          </cell>
          <cell r="E17" t="str">
            <v>0656083106</v>
          </cell>
          <cell r="F17" t="str">
            <v>Minime</v>
          </cell>
        </row>
        <row r="18">
          <cell r="A18">
            <v>11</v>
          </cell>
          <cell r="B18" t="str">
            <v>MOURAUD</v>
          </cell>
          <cell r="C18" t="str">
            <v>PHILIPPE</v>
          </cell>
          <cell r="D18" t="str">
            <v>VELOCE VANNETAIS CYCL.</v>
          </cell>
          <cell r="E18" t="str">
            <v>0656083084</v>
          </cell>
          <cell r="F18" t="str">
            <v>Minime</v>
          </cell>
        </row>
        <row r="19">
          <cell r="A19">
            <v>12</v>
          </cell>
          <cell r="B19" t="str">
            <v>STEVANT</v>
          </cell>
          <cell r="C19" t="str">
            <v>MALO</v>
          </cell>
          <cell r="D19" t="str">
            <v>VELOCE VANNETAIS CYCL.</v>
          </cell>
          <cell r="E19" t="str">
            <v>0656083287</v>
          </cell>
          <cell r="F19" t="str">
            <v>Minime</v>
          </cell>
        </row>
        <row r="20">
          <cell r="A20">
            <v>13</v>
          </cell>
          <cell r="B20" t="str">
            <v>TREGOUET</v>
          </cell>
          <cell r="C20" t="str">
            <v>LOUISON</v>
          </cell>
          <cell r="D20" t="str">
            <v>VELOCE VANNETAIS CYCL.</v>
          </cell>
          <cell r="E20" t="str">
            <v>0656083244</v>
          </cell>
          <cell r="F20" t="str">
            <v>Minime</v>
          </cell>
        </row>
        <row r="21">
          <cell r="A21">
            <v>14</v>
          </cell>
          <cell r="B21" t="str">
            <v>LENORMAND</v>
          </cell>
          <cell r="C21" t="str">
            <v>QUENTIN</v>
          </cell>
          <cell r="D21" t="str">
            <v>AC BREVINOIS</v>
          </cell>
          <cell r="E21" t="str">
            <v>0344103066</v>
          </cell>
          <cell r="F21" t="str">
            <v>Minime</v>
          </cell>
        </row>
        <row r="22">
          <cell r="A22">
            <v>15</v>
          </cell>
          <cell r="B22" t="str">
            <v>SOURGET</v>
          </cell>
          <cell r="C22" t="str">
            <v>ELLIOT</v>
          </cell>
          <cell r="D22" t="str">
            <v>AC BREVINOIS</v>
          </cell>
          <cell r="E22" t="str">
            <v>0344103046</v>
          </cell>
          <cell r="F22" t="str">
            <v>Minime</v>
          </cell>
        </row>
        <row r="23">
          <cell r="A23">
            <v>16</v>
          </cell>
          <cell r="B23" t="str">
            <v>LE CHENADEC</v>
          </cell>
          <cell r="C23" t="str">
            <v>EWEN</v>
          </cell>
          <cell r="D23" t="str">
            <v>AC LANESTER 56</v>
          </cell>
          <cell r="E23" t="str">
            <v>0656338073</v>
          </cell>
          <cell r="F23" t="str">
            <v>Minime</v>
          </cell>
        </row>
        <row r="24">
          <cell r="A24">
            <v>17</v>
          </cell>
          <cell r="B24" t="str">
            <v>MOREL</v>
          </cell>
          <cell r="C24" t="str">
            <v>JULIAN</v>
          </cell>
          <cell r="D24" t="str">
            <v>AC LANESTER 56</v>
          </cell>
          <cell r="E24" t="str">
            <v>0656338105</v>
          </cell>
          <cell r="F24" t="str">
            <v>Minime</v>
          </cell>
        </row>
        <row r="25">
          <cell r="A25">
            <v>18</v>
          </cell>
          <cell r="B25" t="str">
            <v>ROYE</v>
          </cell>
          <cell r="C25" t="str">
            <v>CORENTIN</v>
          </cell>
          <cell r="D25" t="str">
            <v>AC LANESTER 56</v>
          </cell>
          <cell r="E25" t="str">
            <v>0656338103</v>
          </cell>
          <cell r="F25" t="str">
            <v>Minime</v>
          </cell>
        </row>
        <row r="26">
          <cell r="A26">
            <v>19</v>
          </cell>
          <cell r="B26" t="str">
            <v>COCAUD</v>
          </cell>
          <cell r="C26" t="str">
            <v>ESTEBAN</v>
          </cell>
          <cell r="D26" t="str">
            <v>AC QUESTEMBERT</v>
          </cell>
          <cell r="E26" t="str">
            <v>0656193006</v>
          </cell>
          <cell r="F26" t="str">
            <v>Minime</v>
          </cell>
        </row>
        <row r="27">
          <cell r="A27">
            <v>20</v>
          </cell>
          <cell r="B27" t="str">
            <v>DUCHENE</v>
          </cell>
          <cell r="C27" t="str">
            <v>AYMERIC</v>
          </cell>
          <cell r="D27" t="str">
            <v>CC PLANCOETIN</v>
          </cell>
          <cell r="E27" t="str">
            <v>0622069298</v>
          </cell>
          <cell r="F27" t="str">
            <v>Minime</v>
          </cell>
        </row>
        <row r="28">
          <cell r="A28">
            <v>21</v>
          </cell>
          <cell r="B28" t="str">
            <v>CAMENEN</v>
          </cell>
          <cell r="C28" t="str">
            <v>MARIE</v>
          </cell>
          <cell r="D28" t="str">
            <v>EC QUEVENOISE</v>
          </cell>
          <cell r="E28" t="str">
            <v>0656186072</v>
          </cell>
          <cell r="F28" t="str">
            <v>Minime</v>
          </cell>
        </row>
        <row r="29">
          <cell r="A29">
            <v>22</v>
          </cell>
          <cell r="B29" t="str">
            <v>SEIGNARD</v>
          </cell>
          <cell r="C29" t="str">
            <v>JOHAN</v>
          </cell>
          <cell r="D29" t="str">
            <v>OLYMPIC CYCL. NAZAIRIEN</v>
          </cell>
          <cell r="E29" t="str">
            <v>0344255162</v>
          </cell>
          <cell r="F29" t="str">
            <v>Minime</v>
          </cell>
        </row>
        <row r="30">
          <cell r="A30">
            <v>23</v>
          </cell>
          <cell r="B30" t="str">
            <v>JEGAT</v>
          </cell>
          <cell r="C30" t="str">
            <v>THOMAS</v>
          </cell>
          <cell r="D30" t="str">
            <v>OUST LANVAUX VTT</v>
          </cell>
          <cell r="E30" t="str">
            <v>0656317017</v>
          </cell>
          <cell r="F30" t="str">
            <v>Minime</v>
          </cell>
        </row>
        <row r="31">
          <cell r="A31">
            <v>24</v>
          </cell>
          <cell r="B31" t="str">
            <v>CATREVAUX</v>
          </cell>
          <cell r="C31" t="str">
            <v>AIMERIC</v>
          </cell>
          <cell r="D31" t="str">
            <v>REDON OC</v>
          </cell>
          <cell r="E31" t="str">
            <v>0635040088</v>
          </cell>
          <cell r="F31" t="str">
            <v>Minime</v>
          </cell>
        </row>
        <row r="32">
          <cell r="A32">
            <v>25</v>
          </cell>
          <cell r="B32" t="str">
            <v>GAUDIN</v>
          </cell>
          <cell r="C32" t="str">
            <v>FLORIANE</v>
          </cell>
          <cell r="D32" t="str">
            <v>REDON OC</v>
          </cell>
          <cell r="E32" t="str">
            <v>0635040200</v>
          </cell>
          <cell r="F32" t="str">
            <v>Minime</v>
          </cell>
        </row>
        <row r="33">
          <cell r="A33">
            <v>26</v>
          </cell>
          <cell r="B33" t="str">
            <v>ROUX</v>
          </cell>
          <cell r="C33" t="str">
            <v>JULIEN</v>
          </cell>
          <cell r="D33" t="str">
            <v>REDON OC</v>
          </cell>
          <cell r="E33" t="str">
            <v>0635040172</v>
          </cell>
          <cell r="F33" t="str">
            <v>Minime</v>
          </cell>
        </row>
        <row r="34">
          <cell r="A34">
            <v>27</v>
          </cell>
          <cell r="B34" t="str">
            <v>CHENAIS</v>
          </cell>
          <cell r="C34" t="str">
            <v>CORALIE</v>
          </cell>
          <cell r="D34" t="str">
            <v>REDON OC</v>
          </cell>
          <cell r="E34" t="str">
            <v>0635040013</v>
          </cell>
          <cell r="F34" t="str">
            <v>Cadette</v>
          </cell>
        </row>
        <row r="35">
          <cell r="A35">
            <v>28</v>
          </cell>
          <cell r="B35" t="str">
            <v>GICQUEL</v>
          </cell>
          <cell r="C35" t="str">
            <v>ANTOINE</v>
          </cell>
          <cell r="D35" t="str">
            <v>SC MALESTROIT</v>
          </cell>
          <cell r="E35" t="str">
            <v>0656006016</v>
          </cell>
          <cell r="F35" t="str">
            <v>Minime</v>
          </cell>
        </row>
        <row r="36">
          <cell r="A36">
            <v>29</v>
          </cell>
          <cell r="B36" t="str">
            <v>URIEN</v>
          </cell>
          <cell r="C36" t="str">
            <v>GERMAIN</v>
          </cell>
          <cell r="D36" t="str">
            <v>SC MALESTROIT</v>
          </cell>
          <cell r="E36" t="str">
            <v>0656006056</v>
          </cell>
          <cell r="F36" t="str">
            <v>Minime</v>
          </cell>
        </row>
        <row r="37">
          <cell r="A37">
            <v>30</v>
          </cell>
          <cell r="B37" t="str">
            <v>PASCO</v>
          </cell>
          <cell r="C37" t="str">
            <v>MAXIME</v>
          </cell>
          <cell r="D37" t="str">
            <v>UC INGUINIEL</v>
          </cell>
          <cell r="E37" t="str">
            <v>0656125111</v>
          </cell>
          <cell r="F37" t="str">
            <v>Minime</v>
          </cell>
        </row>
        <row r="38">
          <cell r="A38">
            <v>31</v>
          </cell>
          <cell r="B38" t="str">
            <v>BESNARD</v>
          </cell>
          <cell r="C38" t="str">
            <v>RAPHAEL</v>
          </cell>
          <cell r="D38" t="str">
            <v>UC PAYS DE JOSSELIN</v>
          </cell>
          <cell r="E38" t="str">
            <v>0656215107</v>
          </cell>
          <cell r="F38" t="str">
            <v>Minime</v>
          </cell>
        </row>
        <row r="39">
          <cell r="A39">
            <v>32</v>
          </cell>
          <cell r="B39" t="str">
            <v>LHOPITAULT</v>
          </cell>
          <cell r="C39" t="str">
            <v>MARGAUX</v>
          </cell>
          <cell r="D39" t="str">
            <v>UCK DE VANNES</v>
          </cell>
          <cell r="E39" t="str">
            <v>0656015050</v>
          </cell>
          <cell r="F39" t="str">
            <v>Minime</v>
          </cell>
        </row>
        <row r="40">
          <cell r="A40">
            <v>33</v>
          </cell>
          <cell r="B40" t="str">
            <v>LHUMEAU</v>
          </cell>
          <cell r="C40" t="str">
            <v>ELSA</v>
          </cell>
          <cell r="D40" t="str">
            <v>UCK DE VANNES</v>
          </cell>
          <cell r="E40" t="str">
            <v>0656015043</v>
          </cell>
          <cell r="F40" t="str">
            <v>Minime</v>
          </cell>
        </row>
        <row r="41">
          <cell r="A41">
            <v>34</v>
          </cell>
          <cell r="B41" t="str">
            <v>MORICE</v>
          </cell>
          <cell r="C41" t="str">
            <v>LUDOVIC</v>
          </cell>
          <cell r="D41" t="str">
            <v>UCK DE VANNES</v>
          </cell>
          <cell r="E41" t="str">
            <v>0656015118</v>
          </cell>
          <cell r="F41" t="str">
            <v>Minime</v>
          </cell>
        </row>
        <row r="42">
          <cell r="A42">
            <v>35</v>
          </cell>
          <cell r="B42" t="str">
            <v>GILLET</v>
          </cell>
          <cell r="C42" t="str">
            <v>GAELLE</v>
          </cell>
          <cell r="D42" t="str">
            <v>UCK DE VANNES</v>
          </cell>
          <cell r="E42" t="str">
            <v>0656015018</v>
          </cell>
          <cell r="F42" t="str">
            <v>Cadette</v>
          </cell>
        </row>
        <row r="43">
          <cell r="A43">
            <v>36</v>
          </cell>
          <cell r="B43" t="str">
            <v>ALLARD</v>
          </cell>
          <cell r="C43" t="str">
            <v>THEO</v>
          </cell>
          <cell r="D43" t="str">
            <v>US PONTCHATELAINE</v>
          </cell>
          <cell r="E43" t="str">
            <v>0344003048</v>
          </cell>
          <cell r="F43" t="str">
            <v>Minime</v>
          </cell>
        </row>
        <row r="44">
          <cell r="A44">
            <v>37</v>
          </cell>
          <cell r="B44" t="str">
            <v>OLIVIER</v>
          </cell>
          <cell r="C44" t="str">
            <v>EVAN</v>
          </cell>
          <cell r="D44" t="str">
            <v>US PONTCHATELAINE</v>
          </cell>
          <cell r="E44" t="str">
            <v>0344003104</v>
          </cell>
          <cell r="F44" t="str">
            <v>Minime</v>
          </cell>
        </row>
        <row r="45">
          <cell r="A45">
            <v>38</v>
          </cell>
          <cell r="B45" t="str">
            <v>SOURGET</v>
          </cell>
          <cell r="C45" t="str">
            <v>GABIN</v>
          </cell>
          <cell r="D45" t="str">
            <v>US PONTCHATELAINE</v>
          </cell>
          <cell r="E45" t="str">
            <v>0344003040</v>
          </cell>
          <cell r="F45" t="str">
            <v>Minime</v>
          </cell>
        </row>
        <row r="46">
          <cell r="A46">
            <v>39</v>
          </cell>
          <cell r="B46" t="str">
            <v>LE LESLE</v>
          </cell>
          <cell r="C46" t="str">
            <v>NICOLAS</v>
          </cell>
          <cell r="D46" t="str">
            <v>VC LANGUIDIC</v>
          </cell>
          <cell r="E46" t="str">
            <v>0656189115</v>
          </cell>
          <cell r="F46" t="str">
            <v>Minime</v>
          </cell>
        </row>
        <row r="47">
          <cell r="A47">
            <v>40</v>
          </cell>
          <cell r="B47" t="str">
            <v>MICHELIN</v>
          </cell>
          <cell r="C47" t="str">
            <v>ANTOINE</v>
          </cell>
          <cell r="D47" t="str">
            <v>VC LANGUIDIC</v>
          </cell>
          <cell r="E47" t="str">
            <v>0656189117</v>
          </cell>
          <cell r="F47" t="str">
            <v>Minime</v>
          </cell>
        </row>
        <row r="48">
          <cell r="A48">
            <v>41</v>
          </cell>
          <cell r="B48" t="str">
            <v>SCOURZIC</v>
          </cell>
          <cell r="C48" t="str">
            <v>YOUENN</v>
          </cell>
          <cell r="D48" t="str">
            <v>VC LANGUIDIC</v>
          </cell>
          <cell r="E48" t="str">
            <v>0656189121</v>
          </cell>
          <cell r="F48" t="str">
            <v>Minime</v>
          </cell>
        </row>
        <row r="49">
          <cell r="A49">
            <v>42</v>
          </cell>
          <cell r="B49" t="str">
            <v>LE MOUEL</v>
          </cell>
          <cell r="C49" t="str">
            <v>ALAN</v>
          </cell>
          <cell r="D49" t="str">
            <v>VC PONTIVYEN</v>
          </cell>
          <cell r="E49" t="str">
            <v>0656017145</v>
          </cell>
          <cell r="F49" t="str">
            <v>Minime</v>
          </cell>
        </row>
        <row r="50">
          <cell r="A50">
            <v>43</v>
          </cell>
          <cell r="B50" t="str">
            <v>BOULO</v>
          </cell>
          <cell r="C50" t="str">
            <v>SYLVAIN</v>
          </cell>
          <cell r="D50" t="str">
            <v>REDON OC</v>
          </cell>
          <cell r="E50" t="str">
            <v>0635040272</v>
          </cell>
          <cell r="F50" t="str">
            <v>Minime</v>
          </cell>
        </row>
        <row r="51">
          <cell r="A51">
            <v>44</v>
          </cell>
        </row>
        <row r="52">
          <cell r="A52">
            <v>45</v>
          </cell>
        </row>
        <row r="53">
          <cell r="A53">
            <v>46</v>
          </cell>
        </row>
        <row r="54">
          <cell r="A54">
            <v>47</v>
          </cell>
        </row>
        <row r="55">
          <cell r="A55">
            <v>48</v>
          </cell>
        </row>
        <row r="56">
          <cell r="A56">
            <v>49</v>
          </cell>
        </row>
        <row r="57">
          <cell r="A57">
            <v>50</v>
          </cell>
        </row>
        <row r="58">
          <cell r="A58">
            <v>51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54</v>
          </cell>
        </row>
        <row r="62">
          <cell r="A62">
            <v>55</v>
          </cell>
        </row>
        <row r="63">
          <cell r="A63">
            <v>56</v>
          </cell>
        </row>
        <row r="64">
          <cell r="A64">
            <v>57</v>
          </cell>
        </row>
        <row r="65">
          <cell r="A65">
            <v>58</v>
          </cell>
        </row>
        <row r="66">
          <cell r="A66">
            <v>59</v>
          </cell>
        </row>
        <row r="67">
          <cell r="A67">
            <v>60</v>
          </cell>
        </row>
        <row r="68">
          <cell r="A68">
            <v>61</v>
          </cell>
        </row>
        <row r="69">
          <cell r="A69">
            <v>62</v>
          </cell>
        </row>
        <row r="70">
          <cell r="A70">
            <v>63</v>
          </cell>
        </row>
        <row r="71">
          <cell r="A71">
            <v>64</v>
          </cell>
        </row>
        <row r="72">
          <cell r="A72">
            <v>65</v>
          </cell>
        </row>
        <row r="73">
          <cell r="A73">
            <v>66</v>
          </cell>
        </row>
        <row r="74">
          <cell r="A74">
            <v>67</v>
          </cell>
        </row>
        <row r="75">
          <cell r="A75">
            <v>68</v>
          </cell>
        </row>
        <row r="76">
          <cell r="A76">
            <v>69</v>
          </cell>
        </row>
        <row r="77">
          <cell r="A77">
            <v>70</v>
          </cell>
        </row>
        <row r="78">
          <cell r="A78">
            <v>71</v>
          </cell>
        </row>
        <row r="79">
          <cell r="A79">
            <v>72</v>
          </cell>
        </row>
        <row r="80">
          <cell r="A80">
            <v>73</v>
          </cell>
        </row>
        <row r="81">
          <cell r="A81">
            <v>74</v>
          </cell>
        </row>
        <row r="82">
          <cell r="A82">
            <v>75</v>
          </cell>
        </row>
        <row r="83">
          <cell r="A83">
            <v>76</v>
          </cell>
        </row>
        <row r="84">
          <cell r="A84">
            <v>77</v>
          </cell>
        </row>
        <row r="85">
          <cell r="A85">
            <v>78</v>
          </cell>
        </row>
        <row r="86">
          <cell r="A86">
            <v>79</v>
          </cell>
        </row>
        <row r="87">
          <cell r="A87">
            <v>80</v>
          </cell>
        </row>
        <row r="88">
          <cell r="A88">
            <v>81</v>
          </cell>
        </row>
        <row r="89">
          <cell r="A89">
            <v>82</v>
          </cell>
        </row>
        <row r="90">
          <cell r="A90">
            <v>83</v>
          </cell>
        </row>
        <row r="91">
          <cell r="A91">
            <v>84</v>
          </cell>
        </row>
        <row r="92">
          <cell r="A92">
            <v>85</v>
          </cell>
        </row>
        <row r="93">
          <cell r="A93">
            <v>86</v>
          </cell>
        </row>
        <row r="94">
          <cell r="A94">
            <v>87</v>
          </cell>
        </row>
        <row r="95">
          <cell r="A95">
            <v>88</v>
          </cell>
        </row>
        <row r="96">
          <cell r="A96">
            <v>89</v>
          </cell>
        </row>
        <row r="97">
          <cell r="A97">
            <v>90</v>
          </cell>
        </row>
        <row r="98">
          <cell r="A98">
            <v>91</v>
          </cell>
        </row>
        <row r="99">
          <cell r="A99">
            <v>92</v>
          </cell>
        </row>
        <row r="100">
          <cell r="A100">
            <v>93</v>
          </cell>
        </row>
        <row r="101">
          <cell r="A101">
            <v>94</v>
          </cell>
        </row>
        <row r="102">
          <cell r="A102">
            <v>95</v>
          </cell>
        </row>
        <row r="103">
          <cell r="A103">
            <v>96</v>
          </cell>
        </row>
        <row r="104">
          <cell r="A104">
            <v>97</v>
          </cell>
        </row>
        <row r="105">
          <cell r="A105">
            <v>98</v>
          </cell>
        </row>
        <row r="106">
          <cell r="A106">
            <v>99</v>
          </cell>
        </row>
        <row r="107">
          <cell r="A107">
            <v>100</v>
          </cell>
        </row>
        <row r="108">
          <cell r="A108">
            <v>101</v>
          </cell>
        </row>
        <row r="109">
          <cell r="A109">
            <v>102</v>
          </cell>
        </row>
        <row r="110">
          <cell r="A110">
            <v>103</v>
          </cell>
        </row>
        <row r="111">
          <cell r="A111">
            <v>104</v>
          </cell>
        </row>
        <row r="112">
          <cell r="A112">
            <v>105</v>
          </cell>
        </row>
        <row r="113">
          <cell r="A113">
            <v>106</v>
          </cell>
        </row>
        <row r="114">
          <cell r="A114">
            <v>107</v>
          </cell>
        </row>
        <row r="115">
          <cell r="A115">
            <v>108</v>
          </cell>
        </row>
        <row r="116">
          <cell r="A116">
            <v>109</v>
          </cell>
        </row>
        <row r="117">
          <cell r="A117">
            <v>110</v>
          </cell>
        </row>
        <row r="118">
          <cell r="A118">
            <v>111</v>
          </cell>
        </row>
        <row r="119">
          <cell r="A119">
            <v>112</v>
          </cell>
        </row>
        <row r="120">
          <cell r="A120">
            <v>113</v>
          </cell>
        </row>
        <row r="121">
          <cell r="A121">
            <v>114</v>
          </cell>
        </row>
        <row r="122">
          <cell r="A122">
            <v>115</v>
          </cell>
        </row>
        <row r="123">
          <cell r="A123">
            <v>116</v>
          </cell>
        </row>
        <row r="124">
          <cell r="A124">
            <v>117</v>
          </cell>
        </row>
        <row r="125">
          <cell r="A125">
            <v>118</v>
          </cell>
        </row>
        <row r="126">
          <cell r="A126">
            <v>119</v>
          </cell>
        </row>
        <row r="127">
          <cell r="A127">
            <v>120</v>
          </cell>
        </row>
        <row r="128">
          <cell r="A128">
            <v>121</v>
          </cell>
        </row>
        <row r="129">
          <cell r="A129">
            <v>122</v>
          </cell>
        </row>
        <row r="130">
          <cell r="A130">
            <v>123</v>
          </cell>
        </row>
        <row r="131">
          <cell r="A131">
            <v>124</v>
          </cell>
        </row>
        <row r="132">
          <cell r="A132">
            <v>125</v>
          </cell>
        </row>
        <row r="133">
          <cell r="A133">
            <v>126</v>
          </cell>
        </row>
        <row r="134">
          <cell r="A134">
            <v>127</v>
          </cell>
        </row>
        <row r="135">
          <cell r="A135">
            <v>128</v>
          </cell>
        </row>
        <row r="136">
          <cell r="A136">
            <v>129</v>
          </cell>
        </row>
        <row r="137">
          <cell r="A137">
            <v>130</v>
          </cell>
        </row>
        <row r="138">
          <cell r="A138">
            <v>131</v>
          </cell>
        </row>
        <row r="139">
          <cell r="A139">
            <v>132</v>
          </cell>
        </row>
        <row r="140">
          <cell r="A140">
            <v>133</v>
          </cell>
        </row>
        <row r="141">
          <cell r="A141">
            <v>134</v>
          </cell>
        </row>
        <row r="142">
          <cell r="A142">
            <v>135</v>
          </cell>
        </row>
        <row r="143">
          <cell r="A143">
            <v>136</v>
          </cell>
        </row>
        <row r="144">
          <cell r="A144">
            <v>137</v>
          </cell>
        </row>
        <row r="145">
          <cell r="A145">
            <v>138</v>
          </cell>
        </row>
        <row r="146">
          <cell r="A146">
            <v>139</v>
          </cell>
        </row>
        <row r="147">
          <cell r="A147">
            <v>140</v>
          </cell>
        </row>
        <row r="148">
          <cell r="A148">
            <v>141</v>
          </cell>
        </row>
        <row r="149">
          <cell r="A149">
            <v>142</v>
          </cell>
        </row>
        <row r="150">
          <cell r="A150">
            <v>143</v>
          </cell>
        </row>
        <row r="151">
          <cell r="A151">
            <v>144</v>
          </cell>
        </row>
        <row r="152">
          <cell r="A152">
            <v>145</v>
          </cell>
        </row>
        <row r="153">
          <cell r="A153">
            <v>146</v>
          </cell>
        </row>
        <row r="154">
          <cell r="A154">
            <v>147</v>
          </cell>
        </row>
        <row r="155">
          <cell r="A155">
            <v>148</v>
          </cell>
        </row>
        <row r="156">
          <cell r="A156">
            <v>149</v>
          </cell>
        </row>
        <row r="157">
          <cell r="A157">
            <v>150</v>
          </cell>
        </row>
        <row r="158">
          <cell r="A158">
            <v>151</v>
          </cell>
        </row>
        <row r="159">
          <cell r="A159">
            <v>152</v>
          </cell>
        </row>
        <row r="160">
          <cell r="A160">
            <v>153</v>
          </cell>
        </row>
        <row r="161">
          <cell r="A161">
            <v>154</v>
          </cell>
        </row>
        <row r="162">
          <cell r="A162">
            <v>155</v>
          </cell>
        </row>
        <row r="163">
          <cell r="A163">
            <v>156</v>
          </cell>
        </row>
        <row r="164">
          <cell r="A164">
            <v>157</v>
          </cell>
        </row>
        <row r="165">
          <cell r="A165">
            <v>158</v>
          </cell>
        </row>
        <row r="166">
          <cell r="A166">
            <v>159</v>
          </cell>
        </row>
        <row r="167">
          <cell r="A167">
            <v>160</v>
          </cell>
        </row>
        <row r="168">
          <cell r="A168">
            <v>161</v>
          </cell>
        </row>
        <row r="169">
          <cell r="A169">
            <v>162</v>
          </cell>
        </row>
        <row r="170">
          <cell r="A170">
            <v>163</v>
          </cell>
        </row>
        <row r="171">
          <cell r="A171">
            <v>164</v>
          </cell>
        </row>
        <row r="172">
          <cell r="A172">
            <v>165</v>
          </cell>
        </row>
        <row r="173">
          <cell r="A173">
            <v>166</v>
          </cell>
        </row>
        <row r="174">
          <cell r="A174">
            <v>167</v>
          </cell>
        </row>
        <row r="175">
          <cell r="A175">
            <v>168</v>
          </cell>
        </row>
        <row r="176">
          <cell r="A176">
            <v>169</v>
          </cell>
        </row>
        <row r="177">
          <cell r="A177">
            <v>170</v>
          </cell>
        </row>
        <row r="178">
          <cell r="A178">
            <v>171</v>
          </cell>
        </row>
        <row r="179">
          <cell r="A179">
            <v>172</v>
          </cell>
        </row>
        <row r="180">
          <cell r="A180">
            <v>173</v>
          </cell>
        </row>
        <row r="181">
          <cell r="A181">
            <v>174</v>
          </cell>
        </row>
        <row r="182">
          <cell r="A182">
            <v>175</v>
          </cell>
        </row>
        <row r="183">
          <cell r="A183">
            <v>176</v>
          </cell>
        </row>
        <row r="184">
          <cell r="A184">
            <v>177</v>
          </cell>
        </row>
        <row r="185">
          <cell r="A185">
            <v>178</v>
          </cell>
        </row>
        <row r="186">
          <cell r="A186">
            <v>179</v>
          </cell>
        </row>
        <row r="187">
          <cell r="A187">
            <v>180</v>
          </cell>
        </row>
        <row r="188">
          <cell r="A188">
            <v>181</v>
          </cell>
        </row>
        <row r="189">
          <cell r="A189">
            <v>182</v>
          </cell>
        </row>
        <row r="190">
          <cell r="A190">
            <v>183</v>
          </cell>
        </row>
        <row r="191">
          <cell r="A191">
            <v>184</v>
          </cell>
        </row>
        <row r="192">
          <cell r="A192">
            <v>185</v>
          </cell>
        </row>
        <row r="193">
          <cell r="A193">
            <v>186</v>
          </cell>
        </row>
        <row r="194">
          <cell r="A194">
            <v>187</v>
          </cell>
        </row>
        <row r="195">
          <cell r="A195">
            <v>188</v>
          </cell>
        </row>
        <row r="196">
          <cell r="A196">
            <v>189</v>
          </cell>
        </row>
        <row r="197">
          <cell r="A197">
            <v>190</v>
          </cell>
        </row>
        <row r="198">
          <cell r="A198">
            <v>191</v>
          </cell>
        </row>
        <row r="199">
          <cell r="A199">
            <v>192</v>
          </cell>
        </row>
        <row r="200">
          <cell r="A200">
            <v>193</v>
          </cell>
        </row>
        <row r="201">
          <cell r="A201">
            <v>194</v>
          </cell>
        </row>
        <row r="202">
          <cell r="A202">
            <v>195</v>
          </cell>
        </row>
        <row r="203">
          <cell r="A203">
            <v>196</v>
          </cell>
        </row>
        <row r="204">
          <cell r="A204">
            <v>197</v>
          </cell>
        </row>
        <row r="205">
          <cell r="A205">
            <v>198</v>
          </cell>
        </row>
        <row r="206">
          <cell r="A206">
            <v>199</v>
          </cell>
        </row>
        <row r="207">
          <cell r="A207">
            <v>200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1"/>
  <sheetViews>
    <sheetView tabSelected="1" zoomScaleNormal="100" workbookViewId="0">
      <selection activeCell="Q15" sqref="Q15"/>
    </sheetView>
  </sheetViews>
  <sheetFormatPr baseColWidth="10" defaultRowHeight="15"/>
  <cols>
    <col min="1" max="1" width="17.5703125" customWidth="1"/>
    <col min="2" max="2" width="16.140625" customWidth="1"/>
    <col min="3" max="3" width="25.7109375" customWidth="1"/>
    <col min="4" max="4" width="10" customWidth="1"/>
    <col min="5" max="5" width="6.42578125" customWidth="1"/>
    <col min="6" max="6" width="9.5703125" customWidth="1"/>
    <col min="7" max="7" width="7.140625" customWidth="1"/>
    <col min="8" max="8" width="10.28515625" customWidth="1"/>
    <col min="9" max="9" width="7" customWidth="1"/>
    <col min="10" max="10" width="10" customWidth="1"/>
    <col min="11" max="11" width="6.85546875" customWidth="1"/>
    <col min="12" max="12" width="9.5703125" customWidth="1"/>
    <col min="13" max="13" width="7" customWidth="1"/>
    <col min="14" max="14" width="8.28515625" customWidth="1"/>
    <col min="15" max="15" width="8.42578125" customWidth="1"/>
    <col min="16" max="16" width="8.28515625" customWidth="1"/>
    <col min="17" max="17" width="8.7109375" customWidth="1"/>
    <col min="18" max="18" width="10.7109375" customWidth="1"/>
  </cols>
  <sheetData>
    <row r="1" spans="1:24" s="2" customFormat="1" ht="16.5">
      <c r="A1" s="99"/>
      <c r="B1" s="98"/>
      <c r="C1" s="100"/>
      <c r="D1" s="60">
        <v>42849</v>
      </c>
      <c r="E1" s="54"/>
      <c r="F1" s="48">
        <v>42880</v>
      </c>
      <c r="G1" s="56"/>
      <c r="H1" s="55">
        <v>42914</v>
      </c>
      <c r="I1" s="54"/>
      <c r="J1" s="48">
        <v>42957</v>
      </c>
      <c r="K1" s="56"/>
      <c r="L1" s="55">
        <v>42987</v>
      </c>
      <c r="M1" s="54"/>
      <c r="N1" s="111" t="s">
        <v>0</v>
      </c>
      <c r="O1" s="112"/>
      <c r="P1" s="113" t="s">
        <v>0</v>
      </c>
      <c r="Q1" s="113"/>
      <c r="R1" s="118" t="s">
        <v>1</v>
      </c>
    </row>
    <row r="2" spans="1:24" s="2" customFormat="1" ht="25.5" thickBot="1">
      <c r="A2" s="101" t="s">
        <v>122</v>
      </c>
      <c r="B2" s="102"/>
      <c r="C2" s="103"/>
      <c r="D2" s="50" t="s">
        <v>81</v>
      </c>
      <c r="E2" s="57"/>
      <c r="F2" s="50" t="s">
        <v>82</v>
      </c>
      <c r="G2" s="59"/>
      <c r="H2" s="58" t="s">
        <v>83</v>
      </c>
      <c r="I2" s="57"/>
      <c r="J2" s="50" t="s">
        <v>84</v>
      </c>
      <c r="K2" s="59"/>
      <c r="L2" s="53" t="s">
        <v>85</v>
      </c>
      <c r="M2" s="51"/>
      <c r="N2" s="146" t="s">
        <v>275</v>
      </c>
      <c r="O2" s="114"/>
      <c r="P2" s="115" t="s">
        <v>133</v>
      </c>
      <c r="Q2" s="116"/>
      <c r="R2" s="119" t="s">
        <v>2</v>
      </c>
    </row>
    <row r="3" spans="1:24" s="4" customFormat="1" ht="17.25" thickBot="1">
      <c r="A3" s="43" t="s">
        <v>3</v>
      </c>
      <c r="B3" s="43" t="s">
        <v>4</v>
      </c>
      <c r="C3" s="61" t="s">
        <v>5</v>
      </c>
      <c r="D3" s="64" t="s">
        <v>6</v>
      </c>
      <c r="E3" s="65" t="s">
        <v>1</v>
      </c>
      <c r="F3" s="64" t="s">
        <v>6</v>
      </c>
      <c r="G3" s="65" t="s">
        <v>1</v>
      </c>
      <c r="H3" s="64" t="s">
        <v>6</v>
      </c>
      <c r="I3" s="65" t="s">
        <v>1</v>
      </c>
      <c r="J3" s="85" t="s">
        <v>6</v>
      </c>
      <c r="K3" s="128" t="s">
        <v>1</v>
      </c>
      <c r="L3" s="71" t="s">
        <v>6</v>
      </c>
      <c r="M3" s="72" t="s">
        <v>1</v>
      </c>
      <c r="N3" s="45" t="s">
        <v>6</v>
      </c>
      <c r="O3" s="45" t="s">
        <v>1</v>
      </c>
      <c r="P3" s="45" t="s">
        <v>6</v>
      </c>
      <c r="Q3" s="107" t="s">
        <v>1</v>
      </c>
      <c r="R3" s="124" t="s">
        <v>7</v>
      </c>
    </row>
    <row r="4" spans="1:24" s="2" customFormat="1" ht="16.5" customHeight="1">
      <c r="A4" s="5" t="s">
        <v>55</v>
      </c>
      <c r="B4" s="5" t="s">
        <v>215</v>
      </c>
      <c r="C4" s="62" t="s">
        <v>10</v>
      </c>
      <c r="D4" s="66">
        <v>1</v>
      </c>
      <c r="E4" s="67">
        <v>20</v>
      </c>
      <c r="F4" s="66"/>
      <c r="G4" s="67"/>
      <c r="H4" s="66"/>
      <c r="I4" s="67"/>
      <c r="J4" s="75"/>
      <c r="K4" s="76"/>
      <c r="L4" s="63"/>
      <c r="M4" s="5"/>
      <c r="N4" s="63">
        <v>3</v>
      </c>
      <c r="O4" s="67">
        <v>14</v>
      </c>
      <c r="P4" s="66">
        <v>4</v>
      </c>
      <c r="Q4" s="62">
        <v>11</v>
      </c>
      <c r="R4" s="123">
        <f t="shared" ref="R4:R11" si="0">E4+G4+I4+K4+M4+O4+Q4</f>
        <v>45</v>
      </c>
      <c r="T4" s="7"/>
      <c r="U4" s="7"/>
      <c r="V4" s="7"/>
      <c r="W4" s="8"/>
      <c r="X4" s="8"/>
    </row>
    <row r="5" spans="1:24" s="2" customFormat="1" ht="16.5" customHeight="1">
      <c r="A5" s="5" t="s">
        <v>384</v>
      </c>
      <c r="B5" s="5" t="s">
        <v>385</v>
      </c>
      <c r="C5" s="62" t="s">
        <v>230</v>
      </c>
      <c r="D5" s="66"/>
      <c r="E5" s="67"/>
      <c r="F5" s="66"/>
      <c r="G5" s="67"/>
      <c r="H5" s="66">
        <v>1</v>
      </c>
      <c r="I5" s="67">
        <v>20</v>
      </c>
      <c r="J5" s="141">
        <v>8</v>
      </c>
      <c r="K5" s="142">
        <v>3</v>
      </c>
      <c r="L5" s="63">
        <v>1</v>
      </c>
      <c r="M5" s="5">
        <v>20</v>
      </c>
      <c r="N5" s="63"/>
      <c r="O5" s="67"/>
      <c r="P5" s="66"/>
      <c r="Q5" s="62"/>
      <c r="R5" s="123">
        <f t="shared" si="0"/>
        <v>43</v>
      </c>
      <c r="T5" s="7"/>
      <c r="U5" s="7"/>
      <c r="V5" s="7"/>
      <c r="W5" s="8"/>
      <c r="X5" s="8"/>
    </row>
    <row r="6" spans="1:24" s="2" customFormat="1" ht="16.5" customHeight="1">
      <c r="A6" s="5" t="s">
        <v>318</v>
      </c>
      <c r="B6" s="5" t="s">
        <v>319</v>
      </c>
      <c r="C6" s="62" t="s">
        <v>230</v>
      </c>
      <c r="D6" s="66"/>
      <c r="E6" s="67"/>
      <c r="F6" s="66">
        <v>3</v>
      </c>
      <c r="G6" s="67">
        <v>14</v>
      </c>
      <c r="H6" s="66"/>
      <c r="I6" s="67"/>
      <c r="J6" s="66"/>
      <c r="K6" s="67"/>
      <c r="L6" s="63">
        <v>3</v>
      </c>
      <c r="M6" s="5">
        <v>14</v>
      </c>
      <c r="N6" s="63"/>
      <c r="O6" s="67"/>
      <c r="P6" s="66"/>
      <c r="Q6" s="62"/>
      <c r="R6" s="121">
        <f t="shared" si="0"/>
        <v>28</v>
      </c>
      <c r="T6" s="7"/>
      <c r="U6" s="7"/>
      <c r="V6" s="7"/>
      <c r="W6" s="8"/>
      <c r="X6" s="8"/>
    </row>
    <row r="7" spans="1:24" s="2" customFormat="1" ht="16.5">
      <c r="A7" s="5" t="s">
        <v>229</v>
      </c>
      <c r="B7" s="5" t="s">
        <v>231</v>
      </c>
      <c r="C7" s="62" t="s">
        <v>230</v>
      </c>
      <c r="D7" s="66"/>
      <c r="E7" s="67"/>
      <c r="F7" s="66"/>
      <c r="G7" s="67"/>
      <c r="H7" s="66"/>
      <c r="I7" s="67"/>
      <c r="J7" s="66"/>
      <c r="K7" s="67"/>
      <c r="L7" s="63"/>
      <c r="M7" s="5"/>
      <c r="N7" s="63">
        <v>1</v>
      </c>
      <c r="O7" s="67">
        <v>20</v>
      </c>
      <c r="P7" s="66">
        <v>7</v>
      </c>
      <c r="Q7" s="62">
        <v>5</v>
      </c>
      <c r="R7" s="121">
        <f t="shared" si="0"/>
        <v>25</v>
      </c>
      <c r="S7" s="8"/>
      <c r="T7" s="7"/>
      <c r="U7" s="7"/>
      <c r="V7" s="7"/>
      <c r="W7" s="8"/>
      <c r="X7" s="8"/>
    </row>
    <row r="8" spans="1:24" s="2" customFormat="1" ht="16.5">
      <c r="A8" s="5" t="s">
        <v>8</v>
      </c>
      <c r="B8" s="5" t="s">
        <v>232</v>
      </c>
      <c r="C8" s="62" t="s">
        <v>10</v>
      </c>
      <c r="D8" s="66">
        <v>8</v>
      </c>
      <c r="E8" s="67">
        <v>3</v>
      </c>
      <c r="F8" s="66"/>
      <c r="G8" s="67"/>
      <c r="H8" s="66"/>
      <c r="I8" s="67"/>
      <c r="J8" s="66">
        <v>6</v>
      </c>
      <c r="K8" s="67">
        <v>7</v>
      </c>
      <c r="L8" s="63">
        <v>4</v>
      </c>
      <c r="M8" s="5">
        <v>11</v>
      </c>
      <c r="N8" s="63"/>
      <c r="O8" s="67"/>
      <c r="P8" s="66"/>
      <c r="Q8" s="62"/>
      <c r="R8" s="121">
        <f t="shared" si="0"/>
        <v>21</v>
      </c>
      <c r="T8" s="7"/>
      <c r="U8" s="7"/>
      <c r="V8" s="7"/>
      <c r="W8" s="8"/>
      <c r="X8" s="8"/>
    </row>
    <row r="9" spans="1:24" s="2" customFormat="1" ht="16.5">
      <c r="A9" s="5" t="s">
        <v>386</v>
      </c>
      <c r="B9" s="5" t="s">
        <v>268</v>
      </c>
      <c r="C9" s="62" t="s">
        <v>10</v>
      </c>
      <c r="D9" s="66"/>
      <c r="E9" s="67"/>
      <c r="F9" s="66"/>
      <c r="G9" s="67"/>
      <c r="H9" s="66">
        <v>4</v>
      </c>
      <c r="I9" s="67">
        <v>11</v>
      </c>
      <c r="J9" s="66"/>
      <c r="K9" s="67"/>
      <c r="L9" s="63"/>
      <c r="M9" s="5"/>
      <c r="N9" s="63"/>
      <c r="O9" s="67"/>
      <c r="P9" s="66"/>
      <c r="Q9" s="62"/>
      <c r="R9" s="121">
        <f t="shared" si="0"/>
        <v>11</v>
      </c>
      <c r="S9" s="8"/>
      <c r="T9" s="7"/>
      <c r="U9" s="7"/>
      <c r="V9" s="7"/>
      <c r="W9" s="8"/>
      <c r="X9" s="8"/>
    </row>
    <row r="10" spans="1:24" s="2" customFormat="1" ht="16.5">
      <c r="A10" s="5" t="s">
        <v>320</v>
      </c>
      <c r="B10" s="5" t="s">
        <v>268</v>
      </c>
      <c r="C10" s="62" t="s">
        <v>9</v>
      </c>
      <c r="D10" s="66"/>
      <c r="E10" s="67"/>
      <c r="F10" s="66">
        <v>6</v>
      </c>
      <c r="G10" s="67">
        <v>7</v>
      </c>
      <c r="H10" s="66"/>
      <c r="I10" s="67"/>
      <c r="J10" s="66"/>
      <c r="K10" s="67"/>
      <c r="L10" s="63"/>
      <c r="M10" s="5"/>
      <c r="N10" s="63"/>
      <c r="O10" s="67"/>
      <c r="P10" s="66"/>
      <c r="Q10" s="62"/>
      <c r="R10" s="121">
        <f t="shared" si="0"/>
        <v>7</v>
      </c>
    </row>
    <row r="11" spans="1:24" s="2" customFormat="1" ht="17.25" thickBot="1">
      <c r="A11" s="5" t="s">
        <v>387</v>
      </c>
      <c r="B11" s="5" t="s">
        <v>200</v>
      </c>
      <c r="C11" s="62" t="s">
        <v>230</v>
      </c>
      <c r="D11" s="68"/>
      <c r="E11" s="69"/>
      <c r="F11" s="68"/>
      <c r="G11" s="69"/>
      <c r="H11" s="68">
        <v>8</v>
      </c>
      <c r="I11" s="69">
        <v>3</v>
      </c>
      <c r="J11" s="68"/>
      <c r="K11" s="69"/>
      <c r="L11" s="74"/>
      <c r="M11" s="73"/>
      <c r="N11" s="70"/>
      <c r="O11" s="69"/>
      <c r="P11" s="68"/>
      <c r="Q11" s="117"/>
      <c r="R11" s="122">
        <f t="shared" si="0"/>
        <v>3</v>
      </c>
    </row>
    <row r="12" spans="1:24" s="8" customFormat="1" ht="24.95" customHeight="1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9"/>
      <c r="M12" s="9"/>
      <c r="P12" s="2"/>
      <c r="Q12" s="2"/>
      <c r="R12" s="2"/>
    </row>
    <row r="13" spans="1:24" ht="26.25" thickTop="1" thickBot="1">
      <c r="E13" s="177" t="s">
        <v>69</v>
      </c>
      <c r="F13" s="178"/>
      <c r="G13" s="178"/>
      <c r="H13" s="178"/>
      <c r="I13" s="178"/>
      <c r="J13" s="178"/>
      <c r="K13" s="178"/>
      <c r="L13" s="178"/>
      <c r="M13" s="179"/>
    </row>
    <row r="14" spans="1:24" ht="25.5" thickTop="1">
      <c r="E14" s="29"/>
      <c r="F14" s="30"/>
      <c r="G14" s="30"/>
      <c r="H14" s="30"/>
      <c r="I14" s="30"/>
      <c r="J14" s="30"/>
      <c r="K14" s="30"/>
      <c r="L14" s="30"/>
      <c r="M14" s="31"/>
    </row>
    <row r="15" spans="1:24" ht="22.5">
      <c r="E15" s="32"/>
      <c r="F15" s="33" t="s">
        <v>11</v>
      </c>
      <c r="G15" s="168" t="s">
        <v>230</v>
      </c>
      <c r="H15" s="28"/>
      <c r="I15" s="34"/>
      <c r="J15" s="35"/>
      <c r="K15" s="28">
        <v>9</v>
      </c>
      <c r="L15" s="36"/>
      <c r="M15" s="37"/>
    </row>
    <row r="16" spans="1:24" ht="22.5">
      <c r="E16" s="32"/>
      <c r="F16" s="33" t="s">
        <v>13</v>
      </c>
      <c r="G16" s="168" t="s">
        <v>10</v>
      </c>
      <c r="H16" s="28"/>
      <c r="I16" s="38"/>
      <c r="J16" s="35"/>
      <c r="K16" s="28">
        <v>6</v>
      </c>
      <c r="L16" s="36"/>
      <c r="M16" s="37"/>
    </row>
    <row r="17" spans="5:13" ht="22.5">
      <c r="E17" s="32"/>
      <c r="F17" s="33" t="s">
        <v>14</v>
      </c>
      <c r="G17" s="33"/>
      <c r="H17" s="28"/>
      <c r="I17" s="38"/>
      <c r="J17" s="35"/>
      <c r="K17" s="28"/>
      <c r="L17" s="36"/>
      <c r="M17" s="37"/>
    </row>
    <row r="18" spans="5:13" ht="22.5">
      <c r="E18" s="32"/>
      <c r="F18" s="33" t="s">
        <v>67</v>
      </c>
      <c r="G18" s="33"/>
      <c r="H18" s="28"/>
      <c r="I18" s="38"/>
      <c r="J18" s="35"/>
      <c r="K18" s="28"/>
      <c r="L18" s="36"/>
      <c r="M18" s="37"/>
    </row>
    <row r="19" spans="5:13" ht="22.5">
      <c r="E19" s="32"/>
      <c r="F19" s="33" t="s">
        <v>68</v>
      </c>
      <c r="G19" s="33"/>
      <c r="H19" s="28"/>
      <c r="I19" s="38"/>
      <c r="J19" s="35"/>
      <c r="K19" s="28"/>
      <c r="L19" s="36"/>
      <c r="M19" s="37"/>
    </row>
    <row r="20" spans="5:13" ht="20.25" thickBot="1">
      <c r="E20" s="39"/>
      <c r="F20" s="40"/>
      <c r="G20" s="40"/>
      <c r="H20" s="40"/>
      <c r="I20" s="40"/>
      <c r="J20" s="40"/>
      <c r="K20" s="40"/>
      <c r="L20" s="41"/>
      <c r="M20" s="42"/>
    </row>
    <row r="21" spans="5:13" ht="15.75" thickTop="1"/>
  </sheetData>
  <sortState ref="A4:R11">
    <sortCondition descending="1" ref="R4:R11"/>
  </sortState>
  <mergeCells count="1">
    <mergeCell ref="E13:M13"/>
  </mergeCells>
  <pageMargins left="0.7" right="0.7" top="0.75" bottom="0.75" header="0.3" footer="0.3"/>
  <pageSetup paperSize="9"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23"/>
  <sheetViews>
    <sheetView zoomScaleNormal="100" workbookViewId="0">
      <selection activeCell="C20" sqref="C20"/>
    </sheetView>
  </sheetViews>
  <sheetFormatPr baseColWidth="10" defaultRowHeight="15"/>
  <cols>
    <col min="1" max="1" width="15.42578125" customWidth="1"/>
    <col min="2" max="2" width="14.5703125" customWidth="1"/>
    <col min="3" max="3" width="28.28515625" customWidth="1"/>
    <col min="5" max="5" width="8.85546875" customWidth="1"/>
    <col min="6" max="6" width="10" customWidth="1"/>
    <col min="7" max="7" width="8.140625" customWidth="1"/>
    <col min="8" max="8" width="9.5703125" customWidth="1"/>
    <col min="9" max="9" width="8.28515625" customWidth="1"/>
    <col min="11" max="11" width="7.5703125" customWidth="1"/>
    <col min="12" max="13" width="7.140625" customWidth="1"/>
    <col min="14" max="14" width="8.42578125" customWidth="1"/>
    <col min="15" max="15" width="8.7109375" customWidth="1"/>
  </cols>
  <sheetData>
    <row r="1" spans="1:18" s="2" customFormat="1" ht="16.5">
      <c r="A1" s="99"/>
      <c r="B1" s="98"/>
      <c r="C1" s="98"/>
      <c r="D1" s="48">
        <v>42827</v>
      </c>
      <c r="E1" s="56"/>
      <c r="F1" s="48">
        <v>42841</v>
      </c>
      <c r="G1" s="56"/>
      <c r="H1" s="48">
        <v>42848</v>
      </c>
      <c r="I1" s="56"/>
      <c r="J1" s="55">
        <v>42862</v>
      </c>
      <c r="K1" s="55"/>
      <c r="L1" s="111" t="s">
        <v>0</v>
      </c>
      <c r="M1" s="112"/>
      <c r="N1" s="113" t="s">
        <v>0</v>
      </c>
      <c r="O1" s="112"/>
      <c r="P1" s="46" t="s">
        <v>1</v>
      </c>
    </row>
    <row r="2" spans="1:18" s="2" customFormat="1" ht="25.5" thickBot="1">
      <c r="A2" s="101" t="s">
        <v>131</v>
      </c>
      <c r="B2" s="102"/>
      <c r="C2" s="102"/>
      <c r="D2" s="108" t="s">
        <v>110</v>
      </c>
      <c r="E2" s="59"/>
      <c r="F2" s="50" t="s">
        <v>108</v>
      </c>
      <c r="G2" s="59"/>
      <c r="H2" s="50" t="s">
        <v>81</v>
      </c>
      <c r="I2" s="59"/>
      <c r="J2" s="58" t="s">
        <v>109</v>
      </c>
      <c r="K2" s="58"/>
      <c r="L2" s="146" t="s">
        <v>275</v>
      </c>
      <c r="M2" s="114"/>
      <c r="N2" s="115" t="s">
        <v>133</v>
      </c>
      <c r="O2" s="114"/>
      <c r="P2" s="47" t="s">
        <v>2</v>
      </c>
    </row>
    <row r="3" spans="1:18" s="4" customFormat="1" ht="16.5">
      <c r="A3" s="43" t="s">
        <v>3</v>
      </c>
      <c r="B3" s="43" t="s">
        <v>4</v>
      </c>
      <c r="C3" s="43" t="s">
        <v>5</v>
      </c>
      <c r="D3" s="45" t="s">
        <v>6</v>
      </c>
      <c r="E3" s="45" t="s">
        <v>1</v>
      </c>
      <c r="F3" s="45" t="s">
        <v>6</v>
      </c>
      <c r="G3" s="45" t="s">
        <v>1</v>
      </c>
      <c r="H3" s="45" t="s">
        <v>6</v>
      </c>
      <c r="I3" s="45" t="s">
        <v>1</v>
      </c>
      <c r="J3" s="45" t="s">
        <v>6</v>
      </c>
      <c r="K3" s="107" t="s">
        <v>1</v>
      </c>
      <c r="L3" s="45" t="s">
        <v>6</v>
      </c>
      <c r="M3" s="45" t="s">
        <v>1</v>
      </c>
      <c r="N3" s="45" t="s">
        <v>6</v>
      </c>
      <c r="O3" s="45" t="s">
        <v>1</v>
      </c>
      <c r="P3" s="3" t="s">
        <v>7</v>
      </c>
    </row>
    <row r="4" spans="1:18" s="2" customFormat="1" ht="16.5">
      <c r="A4" s="5" t="s">
        <v>240</v>
      </c>
      <c r="B4" s="5" t="s">
        <v>245</v>
      </c>
      <c r="C4" s="5" t="s">
        <v>9</v>
      </c>
      <c r="D4" s="5"/>
      <c r="E4" s="5"/>
      <c r="F4" s="5"/>
      <c r="G4" s="5"/>
      <c r="H4" s="5"/>
      <c r="I4" s="5"/>
      <c r="J4" s="5"/>
      <c r="K4" s="5"/>
      <c r="L4" s="14">
        <v>1</v>
      </c>
      <c r="M4" s="14">
        <v>20</v>
      </c>
      <c r="N4" s="5">
        <v>1</v>
      </c>
      <c r="O4" s="5">
        <v>20</v>
      </c>
      <c r="P4" s="6">
        <f t="shared" ref="P4:P13" si="0">E4+G4+I4+K4+O4+M4</f>
        <v>40</v>
      </c>
      <c r="Q4" s="8"/>
      <c r="R4" s="8"/>
    </row>
    <row r="5" spans="1:18" s="2" customFormat="1" ht="16.5">
      <c r="A5" s="5" t="s">
        <v>239</v>
      </c>
      <c r="B5" s="5" t="s">
        <v>247</v>
      </c>
      <c r="C5" s="5" t="s">
        <v>9</v>
      </c>
      <c r="D5" s="5"/>
      <c r="E5" s="5"/>
      <c r="F5" s="5"/>
      <c r="G5" s="5"/>
      <c r="H5" s="5"/>
      <c r="I5" s="5"/>
      <c r="J5" s="5"/>
      <c r="K5" s="5"/>
      <c r="L5" s="5">
        <v>2</v>
      </c>
      <c r="M5" s="5">
        <v>17</v>
      </c>
      <c r="N5" s="5">
        <v>2</v>
      </c>
      <c r="O5" s="5">
        <v>17</v>
      </c>
      <c r="P5" s="6">
        <f t="shared" si="0"/>
        <v>34</v>
      </c>
      <c r="Q5" s="8"/>
      <c r="R5" s="8"/>
    </row>
    <row r="6" spans="1:18" s="2" customFormat="1" ht="16.5">
      <c r="A6" s="5" t="s">
        <v>55</v>
      </c>
      <c r="B6" s="5" t="s">
        <v>219</v>
      </c>
      <c r="C6" s="5" t="s">
        <v>192</v>
      </c>
      <c r="D6" s="5"/>
      <c r="E6" s="5"/>
      <c r="F6" s="5"/>
      <c r="G6" s="5"/>
      <c r="H6" s="5">
        <v>5</v>
      </c>
      <c r="I6" s="5">
        <v>9</v>
      </c>
      <c r="J6" s="5">
        <v>8</v>
      </c>
      <c r="K6" s="5">
        <v>3</v>
      </c>
      <c r="L6" s="5">
        <v>6</v>
      </c>
      <c r="M6" s="5">
        <v>7</v>
      </c>
      <c r="N6" s="5">
        <v>3</v>
      </c>
      <c r="O6" s="5">
        <v>14</v>
      </c>
      <c r="P6" s="6">
        <f t="shared" si="0"/>
        <v>33</v>
      </c>
    </row>
    <row r="7" spans="1:18" s="2" customFormat="1" ht="16.5">
      <c r="A7" s="5" t="s">
        <v>44</v>
      </c>
      <c r="B7" s="5" t="s">
        <v>217</v>
      </c>
      <c r="C7" s="5" t="s">
        <v>15</v>
      </c>
      <c r="D7" s="5"/>
      <c r="E7" s="5"/>
      <c r="F7" s="5"/>
      <c r="G7" s="5"/>
      <c r="H7" s="5">
        <v>2</v>
      </c>
      <c r="I7" s="5">
        <v>17</v>
      </c>
      <c r="J7" s="5"/>
      <c r="K7" s="5"/>
      <c r="L7" s="5">
        <v>4</v>
      </c>
      <c r="M7" s="5">
        <v>11</v>
      </c>
      <c r="N7" s="5"/>
      <c r="O7" s="5"/>
      <c r="P7" s="6">
        <f t="shared" si="0"/>
        <v>28</v>
      </c>
      <c r="Q7" s="8"/>
      <c r="R7" s="8"/>
    </row>
    <row r="8" spans="1:18" s="2" customFormat="1" ht="16.5">
      <c r="A8" s="5" t="s">
        <v>241</v>
      </c>
      <c r="B8" s="5" t="s">
        <v>248</v>
      </c>
      <c r="C8" s="5" t="s">
        <v>249</v>
      </c>
      <c r="D8" s="5"/>
      <c r="E8" s="5"/>
      <c r="F8" s="5"/>
      <c r="G8" s="5"/>
      <c r="H8" s="5"/>
      <c r="I8" s="5"/>
      <c r="J8" s="5"/>
      <c r="K8" s="5"/>
      <c r="L8" s="5">
        <v>3</v>
      </c>
      <c r="M8" s="5">
        <v>14</v>
      </c>
      <c r="N8" s="5">
        <v>4</v>
      </c>
      <c r="O8" s="5">
        <v>11</v>
      </c>
      <c r="P8" s="6">
        <f t="shared" si="0"/>
        <v>25</v>
      </c>
      <c r="Q8" s="8"/>
      <c r="R8" s="8"/>
    </row>
    <row r="9" spans="1:18" s="2" customFormat="1" ht="16.5">
      <c r="A9" s="5" t="s">
        <v>56</v>
      </c>
      <c r="B9" s="5" t="s">
        <v>188</v>
      </c>
      <c r="C9" s="5" t="s">
        <v>216</v>
      </c>
      <c r="D9" s="5"/>
      <c r="E9" s="5"/>
      <c r="F9" s="5">
        <v>4</v>
      </c>
      <c r="G9" s="5">
        <v>11</v>
      </c>
      <c r="H9" s="5"/>
      <c r="I9" s="5"/>
      <c r="J9" s="5"/>
      <c r="K9" s="5"/>
      <c r="L9" s="5"/>
      <c r="M9" s="5"/>
      <c r="N9" s="5"/>
      <c r="O9" s="5"/>
      <c r="P9" s="6">
        <f t="shared" si="0"/>
        <v>11</v>
      </c>
      <c r="Q9" s="8"/>
      <c r="R9" s="8"/>
    </row>
    <row r="10" spans="1:18" s="2" customFormat="1" ht="16.5">
      <c r="A10" s="5" t="s">
        <v>321</v>
      </c>
      <c r="B10" s="5" t="s">
        <v>322</v>
      </c>
      <c r="C10" s="5" t="s">
        <v>184</v>
      </c>
      <c r="D10" s="5"/>
      <c r="E10" s="5"/>
      <c r="F10" s="5"/>
      <c r="G10" s="5"/>
      <c r="H10" s="5"/>
      <c r="I10" s="5"/>
      <c r="J10" s="5">
        <v>4</v>
      </c>
      <c r="K10" s="5">
        <v>11</v>
      </c>
      <c r="L10" s="5"/>
      <c r="M10" s="5"/>
      <c r="N10" s="5"/>
      <c r="O10" s="5"/>
      <c r="P10" s="6">
        <f t="shared" si="0"/>
        <v>11</v>
      </c>
      <c r="Q10" s="8"/>
      <c r="R10" s="8"/>
    </row>
    <row r="11" spans="1:18" s="2" customFormat="1" ht="16.5">
      <c r="A11" s="5" t="s">
        <v>242</v>
      </c>
      <c r="B11" s="5" t="s">
        <v>246</v>
      </c>
      <c r="C11" s="5" t="s">
        <v>243</v>
      </c>
      <c r="D11" s="5"/>
      <c r="E11" s="5"/>
      <c r="F11" s="5"/>
      <c r="G11" s="5"/>
      <c r="H11" s="5"/>
      <c r="I11" s="5"/>
      <c r="J11" s="5"/>
      <c r="K11" s="5"/>
      <c r="L11" s="5">
        <v>5</v>
      </c>
      <c r="M11" s="5">
        <v>9</v>
      </c>
      <c r="N11" s="5"/>
      <c r="O11" s="5"/>
      <c r="P11" s="6">
        <f t="shared" si="0"/>
        <v>9</v>
      </c>
      <c r="Q11" s="8"/>
      <c r="R11" s="8"/>
    </row>
    <row r="12" spans="1:18" s="2" customFormat="1" ht="16.5">
      <c r="A12" s="5" t="s">
        <v>244</v>
      </c>
      <c r="B12" s="5" t="s">
        <v>250</v>
      </c>
      <c r="C12" s="5" t="s">
        <v>249</v>
      </c>
      <c r="D12" s="5"/>
      <c r="E12" s="5"/>
      <c r="F12" s="5"/>
      <c r="G12" s="5"/>
      <c r="H12" s="5"/>
      <c r="I12" s="5"/>
      <c r="J12" s="5"/>
      <c r="K12" s="5"/>
      <c r="L12" s="5">
        <v>7</v>
      </c>
      <c r="M12" s="5">
        <v>5</v>
      </c>
      <c r="N12" s="5"/>
      <c r="O12" s="5"/>
      <c r="P12" s="6">
        <f t="shared" si="0"/>
        <v>5</v>
      </c>
      <c r="Q12" s="8"/>
      <c r="R12" s="8"/>
    </row>
    <row r="13" spans="1:18" s="2" customFormat="1" ht="16.5">
      <c r="A13" s="5" t="s">
        <v>22</v>
      </c>
      <c r="B13" s="5" t="s">
        <v>218</v>
      </c>
      <c r="C13" s="5" t="s">
        <v>19</v>
      </c>
      <c r="D13" s="5"/>
      <c r="E13" s="5"/>
      <c r="F13" s="5"/>
      <c r="G13" s="5"/>
      <c r="H13" s="5">
        <v>8</v>
      </c>
      <c r="I13" s="5">
        <v>3</v>
      </c>
      <c r="J13" s="5"/>
      <c r="K13" s="5"/>
      <c r="L13" s="5"/>
      <c r="M13" s="5"/>
      <c r="N13" s="5"/>
      <c r="O13" s="5"/>
      <c r="P13" s="6">
        <f t="shared" si="0"/>
        <v>3</v>
      </c>
      <c r="Q13" s="8"/>
      <c r="R13" s="8"/>
    </row>
    <row r="14" spans="1:18" ht="15.75" thickBot="1">
      <c r="A14" s="138"/>
      <c r="B14" s="139"/>
      <c r="C14" s="140"/>
      <c r="D14" s="140"/>
    </row>
    <row r="15" spans="1:18" ht="26.25" thickTop="1" thickBot="1">
      <c r="A15" s="138"/>
      <c r="B15" s="139"/>
      <c r="C15" s="140"/>
      <c r="D15" s="140"/>
      <c r="E15" s="177" t="s">
        <v>69</v>
      </c>
      <c r="F15" s="178"/>
      <c r="G15" s="178"/>
      <c r="H15" s="178"/>
      <c r="I15" s="178"/>
      <c r="J15" s="178"/>
      <c r="K15" s="178"/>
      <c r="L15" s="178"/>
      <c r="M15" s="178"/>
      <c r="N15" s="178"/>
      <c r="O15" s="179"/>
    </row>
    <row r="16" spans="1:18" ht="25.5" thickTop="1">
      <c r="A16" s="138"/>
      <c r="B16" s="139"/>
      <c r="C16" s="140"/>
      <c r="D16" s="140"/>
      <c r="E16" s="29"/>
      <c r="F16" s="30"/>
      <c r="G16" s="30"/>
      <c r="H16" s="30"/>
      <c r="I16" s="30"/>
      <c r="J16" s="30"/>
      <c r="K16" s="30"/>
      <c r="L16" s="30"/>
      <c r="M16" s="30"/>
      <c r="N16" s="30"/>
      <c r="O16" s="31"/>
    </row>
    <row r="17" spans="1:15" ht="22.5">
      <c r="A17" s="138"/>
      <c r="B17" s="139"/>
      <c r="C17" s="140"/>
      <c r="D17" s="140"/>
      <c r="E17" s="32"/>
      <c r="F17" s="33" t="s">
        <v>11</v>
      </c>
      <c r="G17" s="33"/>
      <c r="H17" s="168" t="s">
        <v>9</v>
      </c>
      <c r="I17" s="34"/>
      <c r="J17" s="28"/>
      <c r="K17" s="34"/>
      <c r="L17" s="35"/>
      <c r="M17" s="28">
        <v>9</v>
      </c>
      <c r="N17" s="36"/>
      <c r="O17" s="37"/>
    </row>
    <row r="18" spans="1:15" ht="22.5">
      <c r="A18" s="138"/>
      <c r="B18" s="139"/>
      <c r="C18" s="140"/>
      <c r="D18" s="140"/>
      <c r="E18" s="32"/>
      <c r="F18" s="33" t="s">
        <v>13</v>
      </c>
      <c r="G18" s="33"/>
      <c r="H18" s="168" t="s">
        <v>192</v>
      </c>
      <c r="I18" s="38"/>
      <c r="J18" s="28"/>
      <c r="K18" s="38"/>
      <c r="L18" s="35"/>
      <c r="M18" s="28">
        <v>3</v>
      </c>
      <c r="N18" s="36"/>
      <c r="O18" s="37"/>
    </row>
    <row r="19" spans="1:15" ht="22.5">
      <c r="A19" s="138"/>
      <c r="B19" s="139"/>
      <c r="C19" s="140"/>
      <c r="D19" s="140"/>
      <c r="E19" s="32"/>
      <c r="F19" s="33" t="s">
        <v>14</v>
      </c>
      <c r="G19" s="33"/>
      <c r="H19" s="168" t="s">
        <v>15</v>
      </c>
      <c r="I19" s="38"/>
      <c r="J19" s="28"/>
      <c r="K19" s="38"/>
      <c r="L19" s="35"/>
      <c r="M19" s="28">
        <v>2</v>
      </c>
      <c r="N19" s="36"/>
      <c r="O19" s="37"/>
    </row>
    <row r="20" spans="1:15" ht="22.5">
      <c r="A20" s="138"/>
      <c r="B20" s="139"/>
      <c r="C20" s="140"/>
      <c r="D20" s="140"/>
      <c r="E20" s="32"/>
      <c r="F20" s="33" t="s">
        <v>67</v>
      </c>
      <c r="G20" s="33"/>
      <c r="H20" s="168" t="s">
        <v>249</v>
      </c>
      <c r="I20" s="38"/>
      <c r="J20" s="28"/>
      <c r="K20" s="38"/>
      <c r="L20" s="35"/>
      <c r="M20" s="28">
        <v>1</v>
      </c>
      <c r="N20" s="36"/>
      <c r="O20" s="37"/>
    </row>
    <row r="21" spans="1:15" ht="22.5">
      <c r="E21" s="32"/>
      <c r="F21" s="33" t="s">
        <v>68</v>
      </c>
      <c r="G21" s="33"/>
      <c r="H21" s="28"/>
      <c r="I21" s="38"/>
      <c r="J21" s="28"/>
      <c r="K21" s="38"/>
      <c r="L21" s="35"/>
      <c r="M21" s="28" t="s">
        <v>421</v>
      </c>
      <c r="N21" s="36"/>
      <c r="O21" s="37"/>
    </row>
    <row r="22" spans="1:15" ht="20.25" thickBot="1"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42"/>
    </row>
    <row r="23" spans="1:15" ht="15.75" thickTop="1"/>
  </sheetData>
  <sortState ref="A4:P13">
    <sortCondition descending="1" ref="P4:P13"/>
  </sortState>
  <mergeCells count="1">
    <mergeCell ref="E15:O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P18" sqref="P18"/>
    </sheetView>
  </sheetViews>
  <sheetFormatPr baseColWidth="10" defaultRowHeight="15"/>
  <cols>
    <col min="1" max="1" width="17.85546875" customWidth="1"/>
    <col min="2" max="2" width="18.7109375" customWidth="1"/>
    <col min="3" max="3" width="26" customWidth="1"/>
    <col min="4" max="4" width="9.5703125" customWidth="1"/>
    <col min="5" max="5" width="7.28515625" customWidth="1"/>
    <col min="6" max="6" width="9.42578125" customWidth="1"/>
    <col min="7" max="7" width="7.42578125" customWidth="1"/>
    <col min="8" max="8" width="9.7109375" customWidth="1"/>
    <col min="9" max="9" width="7.42578125" customWidth="1"/>
    <col min="11" max="11" width="7.85546875" customWidth="1"/>
    <col min="12" max="12" width="8" customWidth="1"/>
    <col min="13" max="13" width="7.5703125" customWidth="1"/>
    <col min="14" max="15" width="8.140625" customWidth="1"/>
    <col min="16" max="16" width="13.5703125" customWidth="1"/>
  </cols>
  <sheetData>
    <row r="1" spans="1:20" s="2" customFormat="1" ht="16.5">
      <c r="A1" s="99"/>
      <c r="B1" s="98"/>
      <c r="C1" s="100"/>
      <c r="D1" s="48">
        <v>42827</v>
      </c>
      <c r="E1" s="56"/>
      <c r="F1" s="48">
        <v>42841</v>
      </c>
      <c r="G1" s="56"/>
      <c r="H1" s="48">
        <v>42848</v>
      </c>
      <c r="I1" s="56"/>
      <c r="J1" s="48">
        <v>42862</v>
      </c>
      <c r="K1" s="109"/>
      <c r="L1" s="111" t="s">
        <v>0</v>
      </c>
      <c r="M1" s="112"/>
      <c r="N1" s="113" t="s">
        <v>0</v>
      </c>
      <c r="O1" s="112"/>
      <c r="P1" s="46" t="s">
        <v>1</v>
      </c>
    </row>
    <row r="2" spans="1:20" s="2" customFormat="1" ht="25.5" thickBot="1">
      <c r="A2" s="101" t="s">
        <v>132</v>
      </c>
      <c r="B2" s="102"/>
      <c r="C2" s="103"/>
      <c r="D2" s="108" t="s">
        <v>110</v>
      </c>
      <c r="E2" s="59"/>
      <c r="F2" s="50" t="s">
        <v>108</v>
      </c>
      <c r="G2" s="59"/>
      <c r="H2" s="50" t="s">
        <v>81</v>
      </c>
      <c r="I2" s="59"/>
      <c r="J2" s="50" t="s">
        <v>109</v>
      </c>
      <c r="K2" s="110"/>
      <c r="L2" s="146" t="s">
        <v>275</v>
      </c>
      <c r="M2" s="114"/>
      <c r="N2" s="115" t="s">
        <v>133</v>
      </c>
      <c r="O2" s="114"/>
      <c r="P2" s="47" t="s">
        <v>2</v>
      </c>
    </row>
    <row r="3" spans="1:20" s="4" customFormat="1" ht="16.5">
      <c r="A3" s="43" t="s">
        <v>3</v>
      </c>
      <c r="B3" s="43" t="s">
        <v>4</v>
      </c>
      <c r="C3" s="43" t="s">
        <v>5</v>
      </c>
      <c r="D3" s="52" t="s">
        <v>6</v>
      </c>
      <c r="E3" s="52" t="s">
        <v>1</v>
      </c>
      <c r="F3" s="52" t="s">
        <v>6</v>
      </c>
      <c r="G3" s="52" t="s">
        <v>1</v>
      </c>
      <c r="H3" s="52" t="s">
        <v>6</v>
      </c>
      <c r="I3" s="52" t="s">
        <v>1</v>
      </c>
      <c r="J3" s="52" t="s">
        <v>6</v>
      </c>
      <c r="K3" s="52" t="s">
        <v>1</v>
      </c>
      <c r="L3" s="45" t="s">
        <v>6</v>
      </c>
      <c r="M3" s="45" t="s">
        <v>1</v>
      </c>
      <c r="N3" s="45" t="s">
        <v>6</v>
      </c>
      <c r="O3" s="45" t="s">
        <v>1</v>
      </c>
      <c r="P3" s="45" t="s">
        <v>7</v>
      </c>
    </row>
    <row r="4" spans="1:20" s="2" customFormat="1" ht="16.5">
      <c r="A4" s="5" t="s">
        <v>210</v>
      </c>
      <c r="B4" s="5" t="s">
        <v>415</v>
      </c>
      <c r="C4" s="5" t="s">
        <v>59</v>
      </c>
      <c r="D4" s="5"/>
      <c r="E4" s="5"/>
      <c r="F4" s="5">
        <v>5</v>
      </c>
      <c r="G4" s="5">
        <v>9</v>
      </c>
      <c r="H4" s="5">
        <v>1</v>
      </c>
      <c r="I4" s="5">
        <v>20</v>
      </c>
      <c r="J4" s="5">
        <v>1</v>
      </c>
      <c r="K4" s="5">
        <v>20</v>
      </c>
      <c r="L4" s="5">
        <v>2</v>
      </c>
      <c r="M4" s="5">
        <v>17</v>
      </c>
      <c r="N4" s="5">
        <v>2</v>
      </c>
      <c r="O4" s="5">
        <v>17</v>
      </c>
      <c r="P4" s="6">
        <f t="shared" ref="P4:P15" si="0">E4+G4+I4+K4+M4+O4</f>
        <v>83</v>
      </c>
    </row>
    <row r="5" spans="1:20" s="2" customFormat="1" ht="16.5">
      <c r="A5" s="5" t="s">
        <v>58</v>
      </c>
      <c r="B5" s="5" t="s">
        <v>211</v>
      </c>
      <c r="C5" s="5" t="s">
        <v>59</v>
      </c>
      <c r="D5" s="5"/>
      <c r="E5" s="5"/>
      <c r="F5" s="5">
        <v>7</v>
      </c>
      <c r="G5" s="5">
        <v>5</v>
      </c>
      <c r="H5" s="5">
        <v>4</v>
      </c>
      <c r="I5" s="5">
        <v>11</v>
      </c>
      <c r="J5" s="5">
        <v>2</v>
      </c>
      <c r="K5" s="5">
        <v>17</v>
      </c>
      <c r="L5" s="5">
        <v>7</v>
      </c>
      <c r="M5" s="5">
        <v>5</v>
      </c>
      <c r="N5" s="5">
        <v>4</v>
      </c>
      <c r="O5" s="5">
        <v>11</v>
      </c>
      <c r="P5" s="6">
        <f t="shared" si="0"/>
        <v>49</v>
      </c>
      <c r="Q5" s="8"/>
      <c r="R5" s="8"/>
    </row>
    <row r="6" spans="1:20" s="2" customFormat="1" ht="16.5">
      <c r="A6" s="13" t="s">
        <v>212</v>
      </c>
      <c r="B6" s="5" t="s">
        <v>213</v>
      </c>
      <c r="C6" s="5" t="s">
        <v>189</v>
      </c>
      <c r="D6" s="5"/>
      <c r="E6" s="5"/>
      <c r="F6" s="5"/>
      <c r="G6" s="5"/>
      <c r="H6" s="5">
        <v>5</v>
      </c>
      <c r="I6" s="5">
        <v>9</v>
      </c>
      <c r="J6" s="5"/>
      <c r="K6" s="5"/>
      <c r="L6" s="5">
        <v>4</v>
      </c>
      <c r="M6" s="5">
        <v>11</v>
      </c>
      <c r="N6" s="5">
        <v>1</v>
      </c>
      <c r="O6" s="5">
        <v>20</v>
      </c>
      <c r="P6" s="6">
        <f t="shared" si="0"/>
        <v>40</v>
      </c>
      <c r="Q6" s="8"/>
      <c r="R6" s="8"/>
    </row>
    <row r="7" spans="1:20" s="2" customFormat="1" ht="16.5">
      <c r="A7" s="13" t="s">
        <v>60</v>
      </c>
      <c r="B7" s="5" t="s">
        <v>188</v>
      </c>
      <c r="C7" s="5" t="s">
        <v>15</v>
      </c>
      <c r="D7" s="5">
        <v>3</v>
      </c>
      <c r="E7" s="5">
        <v>14</v>
      </c>
      <c r="F7" s="5">
        <v>6</v>
      </c>
      <c r="G7" s="5">
        <v>7</v>
      </c>
      <c r="H7" s="5"/>
      <c r="I7" s="5"/>
      <c r="J7" s="5">
        <v>2</v>
      </c>
      <c r="K7" s="5">
        <v>17</v>
      </c>
      <c r="L7" s="5"/>
      <c r="M7" s="5"/>
      <c r="N7" s="5"/>
      <c r="O7" s="5"/>
      <c r="P7" s="6">
        <f t="shared" si="0"/>
        <v>38</v>
      </c>
      <c r="Q7" s="8"/>
      <c r="R7" s="8"/>
    </row>
    <row r="8" spans="1:20" s="2" customFormat="1" ht="16.5">
      <c r="A8" s="13" t="s">
        <v>270</v>
      </c>
      <c r="B8" s="5" t="s">
        <v>272</v>
      </c>
      <c r="C8" s="5" t="s">
        <v>243</v>
      </c>
      <c r="D8" s="5"/>
      <c r="E8" s="5"/>
      <c r="F8" s="5"/>
      <c r="G8" s="5"/>
      <c r="H8" s="5"/>
      <c r="I8" s="5"/>
      <c r="J8" s="5"/>
      <c r="K8" s="5"/>
      <c r="L8" s="5">
        <v>3</v>
      </c>
      <c r="M8" s="5">
        <v>14</v>
      </c>
      <c r="N8" s="5">
        <v>3</v>
      </c>
      <c r="O8" s="5">
        <v>14</v>
      </c>
      <c r="P8" s="6">
        <f t="shared" si="0"/>
        <v>28</v>
      </c>
      <c r="Q8" s="8"/>
      <c r="R8" s="8"/>
    </row>
    <row r="9" spans="1:20" s="2" customFormat="1" ht="16.5">
      <c r="A9" s="5" t="s">
        <v>269</v>
      </c>
      <c r="B9" s="5" t="s">
        <v>271</v>
      </c>
      <c r="C9" s="5" t="s">
        <v>249</v>
      </c>
      <c r="D9" s="5"/>
      <c r="E9" s="5"/>
      <c r="F9" s="5"/>
      <c r="G9" s="5"/>
      <c r="H9" s="5"/>
      <c r="I9" s="5"/>
      <c r="J9" s="5"/>
      <c r="K9" s="5"/>
      <c r="L9" s="5">
        <v>1</v>
      </c>
      <c r="M9" s="5">
        <v>20</v>
      </c>
      <c r="N9" s="5"/>
      <c r="O9" s="5"/>
      <c r="P9" s="6">
        <f t="shared" si="0"/>
        <v>20</v>
      </c>
      <c r="Q9" s="8"/>
      <c r="R9" s="8"/>
    </row>
    <row r="10" spans="1:20" s="2" customFormat="1" ht="16.5">
      <c r="A10" s="5" t="s">
        <v>158</v>
      </c>
      <c r="B10" s="5" t="s">
        <v>273</v>
      </c>
      <c r="C10" s="5" t="s">
        <v>59</v>
      </c>
      <c r="D10" s="5"/>
      <c r="E10" s="5"/>
      <c r="F10" s="5"/>
      <c r="G10" s="5"/>
      <c r="H10" s="5"/>
      <c r="I10" s="5"/>
      <c r="J10" s="5">
        <v>8</v>
      </c>
      <c r="K10" s="5">
        <v>3</v>
      </c>
      <c r="L10" s="5">
        <v>5</v>
      </c>
      <c r="M10" s="5">
        <v>9</v>
      </c>
      <c r="N10" s="5"/>
      <c r="O10" s="5"/>
      <c r="P10" s="6">
        <f t="shared" si="0"/>
        <v>12</v>
      </c>
      <c r="Q10" s="8"/>
      <c r="R10" s="8"/>
    </row>
    <row r="11" spans="1:20" s="2" customFormat="1" ht="16.5">
      <c r="A11" s="5" t="s">
        <v>323</v>
      </c>
      <c r="B11" s="5" t="s">
        <v>324</v>
      </c>
      <c r="C11" s="5" t="s">
        <v>32</v>
      </c>
      <c r="D11" s="5"/>
      <c r="E11" s="5"/>
      <c r="F11" s="5"/>
      <c r="G11" s="5"/>
      <c r="H11" s="5"/>
      <c r="I11" s="5"/>
      <c r="J11" s="5">
        <v>4</v>
      </c>
      <c r="K11" s="5">
        <v>11</v>
      </c>
      <c r="L11" s="5"/>
      <c r="M11" s="5"/>
      <c r="N11" s="5"/>
      <c r="O11" s="5"/>
      <c r="P11" s="6">
        <f t="shared" si="0"/>
        <v>11</v>
      </c>
      <c r="Q11" s="8"/>
      <c r="R11" s="8"/>
    </row>
    <row r="12" spans="1:20" s="2" customFormat="1" ht="16.5">
      <c r="A12" s="5" t="s">
        <v>49</v>
      </c>
      <c r="B12" s="5" t="s">
        <v>274</v>
      </c>
      <c r="C12" s="5" t="s">
        <v>249</v>
      </c>
      <c r="D12" s="5"/>
      <c r="E12" s="5"/>
      <c r="F12" s="5"/>
      <c r="G12" s="5"/>
      <c r="H12" s="5"/>
      <c r="I12" s="5"/>
      <c r="J12" s="5">
        <v>8</v>
      </c>
      <c r="K12" s="5">
        <v>3</v>
      </c>
      <c r="L12" s="5">
        <v>6</v>
      </c>
      <c r="M12" s="5">
        <v>7</v>
      </c>
      <c r="N12" s="5"/>
      <c r="O12" s="5"/>
      <c r="P12" s="6">
        <f t="shared" si="0"/>
        <v>10</v>
      </c>
      <c r="Q12" s="8"/>
      <c r="R12" s="8"/>
    </row>
    <row r="13" spans="1:20" s="2" customFormat="1" ht="16.5">
      <c r="A13" s="13" t="s">
        <v>57</v>
      </c>
      <c r="B13" s="5" t="s">
        <v>214</v>
      </c>
      <c r="C13" s="5" t="s">
        <v>10</v>
      </c>
      <c r="D13" s="5"/>
      <c r="E13" s="5"/>
      <c r="F13" s="5"/>
      <c r="G13" s="5"/>
      <c r="H13" s="5">
        <v>8</v>
      </c>
      <c r="I13" s="5">
        <v>3</v>
      </c>
      <c r="J13" s="5">
        <v>6</v>
      </c>
      <c r="K13" s="5">
        <v>7</v>
      </c>
      <c r="L13" s="5"/>
      <c r="M13" s="5"/>
      <c r="N13" s="5"/>
      <c r="O13" s="5"/>
      <c r="P13" s="6">
        <f t="shared" si="0"/>
        <v>10</v>
      </c>
      <c r="Q13" s="8"/>
      <c r="R13" s="8"/>
    </row>
    <row r="14" spans="1:20" s="2" customFormat="1" ht="16.5">
      <c r="A14" s="5" t="s">
        <v>325</v>
      </c>
      <c r="B14" s="5" t="s">
        <v>326</v>
      </c>
      <c r="C14" s="5" t="s">
        <v>15</v>
      </c>
      <c r="D14" s="5"/>
      <c r="E14" s="5"/>
      <c r="F14" s="5"/>
      <c r="G14" s="5"/>
      <c r="H14" s="5"/>
      <c r="I14" s="5"/>
      <c r="J14" s="5">
        <v>5</v>
      </c>
      <c r="K14" s="5">
        <v>9</v>
      </c>
      <c r="L14" s="5"/>
      <c r="M14" s="5"/>
      <c r="N14" s="5"/>
      <c r="O14" s="5"/>
      <c r="P14" s="6">
        <f t="shared" si="0"/>
        <v>9</v>
      </c>
      <c r="Q14" s="8"/>
      <c r="R14" s="8"/>
    </row>
    <row r="15" spans="1:20" s="2" customFormat="1" ht="16.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6">
        <f t="shared" si="0"/>
        <v>0</v>
      </c>
      <c r="Q15" s="8"/>
      <c r="R15" s="8"/>
    </row>
    <row r="16" spans="1:20" s="2" customFormat="1" ht="16.5" thickBot="1">
      <c r="A16" s="138"/>
      <c r="B16" s="139"/>
      <c r="C16" s="140"/>
      <c r="D16" s="140"/>
      <c r="Q16" s="22"/>
      <c r="R16" s="22"/>
      <c r="S16" s="22"/>
      <c r="T16" s="22"/>
    </row>
    <row r="17" spans="1:13" ht="26.25" thickTop="1" thickBot="1">
      <c r="A17" s="138"/>
      <c r="B17" s="139"/>
      <c r="C17" s="140"/>
      <c r="D17" s="140"/>
      <c r="E17" s="177" t="s">
        <v>69</v>
      </c>
      <c r="F17" s="178"/>
      <c r="G17" s="178"/>
      <c r="H17" s="178"/>
      <c r="I17" s="178"/>
      <c r="J17" s="178"/>
      <c r="K17" s="178"/>
      <c r="L17" s="178"/>
      <c r="M17" s="179"/>
    </row>
    <row r="18" spans="1:13" ht="25.5" thickTop="1">
      <c r="A18" s="138"/>
      <c r="B18" s="139"/>
      <c r="C18" s="140"/>
      <c r="D18" s="140"/>
      <c r="E18" s="29"/>
      <c r="F18" s="30"/>
      <c r="G18" s="30"/>
      <c r="H18" s="30"/>
      <c r="I18" s="30"/>
      <c r="J18" s="30"/>
      <c r="K18" s="30"/>
      <c r="L18" s="30"/>
      <c r="M18" s="31"/>
    </row>
    <row r="19" spans="1:13" ht="22.5">
      <c r="A19" s="143"/>
      <c r="B19" s="144"/>
      <c r="C19" s="140"/>
      <c r="D19" s="140"/>
      <c r="E19" s="32"/>
      <c r="F19" s="33" t="s">
        <v>11</v>
      </c>
      <c r="G19" s="33"/>
      <c r="H19" s="168" t="s">
        <v>59</v>
      </c>
      <c r="I19" s="34"/>
      <c r="J19" s="35"/>
      <c r="K19" s="28">
        <v>9</v>
      </c>
      <c r="L19" s="36"/>
      <c r="M19" s="37"/>
    </row>
    <row r="20" spans="1:13" ht="22.5">
      <c r="A20" s="138"/>
      <c r="B20" s="139"/>
      <c r="C20" s="140"/>
      <c r="D20" s="140"/>
      <c r="E20" s="32"/>
      <c r="F20" s="33" t="s">
        <v>13</v>
      </c>
      <c r="G20" s="33"/>
      <c r="H20" s="168" t="s">
        <v>189</v>
      </c>
      <c r="I20" s="38"/>
      <c r="J20" s="35"/>
      <c r="K20" s="28">
        <v>3</v>
      </c>
      <c r="L20" s="36"/>
      <c r="M20" s="37"/>
    </row>
    <row r="21" spans="1:13" ht="22.5">
      <c r="A21" s="138"/>
      <c r="B21" s="139"/>
      <c r="C21" s="140"/>
      <c r="D21" s="140"/>
      <c r="E21" s="32"/>
      <c r="F21" s="33" t="s">
        <v>14</v>
      </c>
      <c r="G21" s="33"/>
      <c r="H21" s="168" t="s">
        <v>15</v>
      </c>
      <c r="I21" s="38"/>
      <c r="J21" s="35"/>
      <c r="K21" s="28">
        <v>2</v>
      </c>
      <c r="L21" s="36"/>
      <c r="M21" s="37"/>
    </row>
    <row r="22" spans="1:13" ht="22.5">
      <c r="A22" s="138"/>
      <c r="B22" s="139"/>
      <c r="C22" s="140"/>
      <c r="D22" s="140"/>
      <c r="E22" s="32"/>
      <c r="F22" s="33" t="s">
        <v>67</v>
      </c>
      <c r="G22" s="33"/>
      <c r="H22" s="168" t="s">
        <v>243</v>
      </c>
      <c r="I22" s="38"/>
      <c r="J22" s="35"/>
      <c r="K22" s="28">
        <v>1</v>
      </c>
      <c r="L22" s="36"/>
      <c r="M22" s="37"/>
    </row>
    <row r="23" spans="1:13" ht="22.5">
      <c r="E23" s="32"/>
      <c r="F23" s="33" t="s">
        <v>68</v>
      </c>
      <c r="G23" s="33"/>
      <c r="H23" s="28"/>
      <c r="I23" s="38"/>
      <c r="J23" s="35"/>
      <c r="K23" s="28" t="s">
        <v>421</v>
      </c>
      <c r="L23" s="36"/>
      <c r="M23" s="37"/>
    </row>
    <row r="24" spans="1:13" ht="20.25" thickBot="1">
      <c r="E24" s="39"/>
      <c r="F24" s="40"/>
      <c r="G24" s="40"/>
      <c r="H24" s="40"/>
      <c r="I24" s="40"/>
      <c r="J24" s="40"/>
      <c r="K24" s="40"/>
      <c r="L24" s="41"/>
      <c r="M24" s="42"/>
    </row>
    <row r="25" spans="1:13" ht="15.75" thickTop="1"/>
  </sheetData>
  <sortState ref="A4:P15">
    <sortCondition descending="1" ref="P4:P15"/>
  </sortState>
  <mergeCells count="1">
    <mergeCell ref="E17:M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3"/>
  <sheetViews>
    <sheetView zoomScaleNormal="100" workbookViewId="0">
      <selection activeCell="K8" sqref="K8"/>
    </sheetView>
  </sheetViews>
  <sheetFormatPr baseColWidth="10" defaultRowHeight="15"/>
  <cols>
    <col min="1" max="1" width="20.5703125" customWidth="1"/>
  </cols>
  <sheetData>
    <row r="1" spans="1:13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21">
      <c r="A2" s="175" t="s">
        <v>61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</row>
    <row r="3" spans="1:13" ht="18.75">
      <c r="A3" s="173" t="s">
        <v>62</v>
      </c>
      <c r="B3" s="174" t="s">
        <v>111</v>
      </c>
      <c r="C3" s="174" t="s">
        <v>112</v>
      </c>
      <c r="D3" s="174" t="s">
        <v>113</v>
      </c>
      <c r="E3" s="174" t="s">
        <v>114</v>
      </c>
      <c r="F3" s="174" t="s">
        <v>115</v>
      </c>
      <c r="G3" s="174" t="s">
        <v>116</v>
      </c>
      <c r="H3" s="174" t="s">
        <v>117</v>
      </c>
      <c r="I3" s="174" t="s">
        <v>422</v>
      </c>
      <c r="J3" s="174" t="s">
        <v>118</v>
      </c>
      <c r="K3" s="174" t="s">
        <v>119</v>
      </c>
      <c r="L3" s="174" t="s">
        <v>120</v>
      </c>
      <c r="M3" s="174" t="s">
        <v>63</v>
      </c>
    </row>
    <row r="4" spans="1:13" ht="16.5">
      <c r="A4" s="24" t="s">
        <v>35</v>
      </c>
      <c r="B4" s="25"/>
      <c r="C4" s="25"/>
      <c r="D4" s="25">
        <v>4</v>
      </c>
      <c r="E4" s="25"/>
      <c r="F4" s="25"/>
      <c r="G4" s="25">
        <v>6</v>
      </c>
      <c r="H4" s="25">
        <v>3</v>
      </c>
      <c r="I4" s="25">
        <v>6</v>
      </c>
      <c r="J4" s="25"/>
      <c r="K4" s="25">
        <v>9</v>
      </c>
      <c r="L4" s="25">
        <v>2</v>
      </c>
      <c r="M4" s="26">
        <f t="shared" ref="M4:M23" si="0">SUM(B4:L4)</f>
        <v>30</v>
      </c>
    </row>
    <row r="5" spans="1:13" ht="16.5">
      <c r="A5" s="27" t="s">
        <v>38</v>
      </c>
      <c r="B5" s="25"/>
      <c r="C5" s="25">
        <v>6</v>
      </c>
      <c r="D5" s="25"/>
      <c r="E5" s="25"/>
      <c r="F5" s="25"/>
      <c r="G5" s="25">
        <v>3</v>
      </c>
      <c r="H5" s="25"/>
      <c r="I5" s="25">
        <v>4</v>
      </c>
      <c r="J5" s="25">
        <v>9</v>
      </c>
      <c r="K5" s="25"/>
      <c r="L5" s="25">
        <v>4</v>
      </c>
      <c r="M5" s="26">
        <f t="shared" si="0"/>
        <v>26</v>
      </c>
    </row>
    <row r="6" spans="1:13" ht="16.5">
      <c r="A6" s="24" t="s">
        <v>64</v>
      </c>
      <c r="B6" s="25">
        <v>6</v>
      </c>
      <c r="C6" s="25">
        <v>9</v>
      </c>
      <c r="D6" s="25">
        <v>5</v>
      </c>
      <c r="E6" s="25"/>
      <c r="F6" s="25"/>
      <c r="G6" s="25"/>
      <c r="H6" s="25"/>
      <c r="I6" s="25"/>
      <c r="J6" s="25"/>
      <c r="K6" s="25"/>
      <c r="L6" s="25"/>
      <c r="M6" s="26">
        <f t="shared" si="0"/>
        <v>20</v>
      </c>
    </row>
    <row r="7" spans="1:13" ht="16.5">
      <c r="A7" s="24" t="s">
        <v>51</v>
      </c>
      <c r="B7" s="25"/>
      <c r="C7" s="25"/>
      <c r="D7" s="25"/>
      <c r="E7" s="25"/>
      <c r="F7" s="25">
        <v>3</v>
      </c>
      <c r="G7" s="25"/>
      <c r="H7" s="25">
        <v>3</v>
      </c>
      <c r="I7" s="25"/>
      <c r="J7" s="25"/>
      <c r="K7" s="25">
        <v>3</v>
      </c>
      <c r="L7" s="25">
        <v>5</v>
      </c>
      <c r="M7" s="26">
        <f t="shared" si="0"/>
        <v>14</v>
      </c>
    </row>
    <row r="8" spans="1:13" ht="16.5">
      <c r="A8" s="24" t="s">
        <v>36</v>
      </c>
      <c r="B8" s="25"/>
      <c r="C8" s="25"/>
      <c r="D8" s="25">
        <v>3</v>
      </c>
      <c r="E8" s="25"/>
      <c r="F8" s="25"/>
      <c r="G8" s="25">
        <v>5</v>
      </c>
      <c r="H8" s="25"/>
      <c r="I8" s="25"/>
      <c r="J8" s="25"/>
      <c r="K8" s="25"/>
      <c r="L8" s="25">
        <v>3</v>
      </c>
      <c r="M8" s="26">
        <f t="shared" si="0"/>
        <v>11</v>
      </c>
    </row>
    <row r="9" spans="1:13" ht="16.5">
      <c r="A9" s="24" t="s">
        <v>12</v>
      </c>
      <c r="B9" s="25">
        <v>9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6">
        <f t="shared" si="0"/>
        <v>9</v>
      </c>
    </row>
    <row r="10" spans="1:13" ht="16.5">
      <c r="A10" s="24" t="s">
        <v>423</v>
      </c>
      <c r="B10" s="25"/>
      <c r="C10" s="25"/>
      <c r="D10" s="25"/>
      <c r="E10" s="25">
        <v>5</v>
      </c>
      <c r="F10" s="25">
        <v>4</v>
      </c>
      <c r="G10" s="25"/>
      <c r="H10" s="25"/>
      <c r="I10" s="25"/>
      <c r="J10" s="25"/>
      <c r="K10" s="25"/>
      <c r="L10" s="25"/>
      <c r="M10" s="26">
        <f t="shared" si="0"/>
        <v>9</v>
      </c>
    </row>
    <row r="11" spans="1:13" ht="16.5">
      <c r="A11" s="24" t="s">
        <v>424</v>
      </c>
      <c r="B11" s="25"/>
      <c r="C11" s="25"/>
      <c r="D11" s="25"/>
      <c r="E11" s="25">
        <v>3</v>
      </c>
      <c r="F11" s="25">
        <v>5</v>
      </c>
      <c r="G11" s="25"/>
      <c r="H11" s="25"/>
      <c r="I11" s="25"/>
      <c r="J11" s="25"/>
      <c r="K11" s="25"/>
      <c r="L11" s="25"/>
      <c r="M11" s="26">
        <f t="shared" si="0"/>
        <v>8</v>
      </c>
    </row>
    <row r="12" spans="1:13" ht="16.5">
      <c r="A12" s="24" t="s">
        <v>65</v>
      </c>
      <c r="B12" s="25"/>
      <c r="C12" s="25"/>
      <c r="D12" s="25"/>
      <c r="E12" s="25"/>
      <c r="F12" s="25"/>
      <c r="G12" s="25"/>
      <c r="H12" s="25">
        <v>5</v>
      </c>
      <c r="I12" s="25"/>
      <c r="J12" s="25">
        <v>2</v>
      </c>
      <c r="K12" s="25"/>
      <c r="L12" s="25"/>
      <c r="M12" s="26">
        <f t="shared" si="0"/>
        <v>7</v>
      </c>
    </row>
    <row r="13" spans="1:13" ht="16.5">
      <c r="A13" s="24" t="s">
        <v>46</v>
      </c>
      <c r="B13" s="25"/>
      <c r="C13" s="25"/>
      <c r="D13" s="25"/>
      <c r="E13" s="25"/>
      <c r="F13" s="25"/>
      <c r="G13" s="25"/>
      <c r="H13" s="25">
        <v>4</v>
      </c>
      <c r="I13" s="25"/>
      <c r="J13" s="25">
        <v>3</v>
      </c>
      <c r="K13" s="25"/>
      <c r="L13" s="25"/>
      <c r="M13" s="26">
        <f t="shared" si="0"/>
        <v>7</v>
      </c>
    </row>
    <row r="14" spans="1:13" ht="16.5">
      <c r="A14" s="24" t="s">
        <v>66</v>
      </c>
      <c r="B14" s="25"/>
      <c r="C14" s="25"/>
      <c r="D14" s="25">
        <v>2</v>
      </c>
      <c r="E14" s="25">
        <v>4</v>
      </c>
      <c r="F14" s="25"/>
      <c r="G14" s="25"/>
      <c r="H14" s="25"/>
      <c r="I14" s="25"/>
      <c r="J14" s="25"/>
      <c r="K14" s="25"/>
      <c r="L14" s="25"/>
      <c r="M14" s="26">
        <f t="shared" si="0"/>
        <v>6</v>
      </c>
    </row>
    <row r="15" spans="1:13" ht="16.5">
      <c r="A15" s="24" t="s">
        <v>41</v>
      </c>
      <c r="B15" s="25"/>
      <c r="C15" s="25"/>
      <c r="D15" s="25">
        <v>1</v>
      </c>
      <c r="E15" s="25"/>
      <c r="F15" s="25"/>
      <c r="G15" s="25">
        <v>2</v>
      </c>
      <c r="H15" s="25"/>
      <c r="I15" s="25"/>
      <c r="J15" s="25"/>
      <c r="K15" s="25"/>
      <c r="L15" s="25"/>
      <c r="M15" s="26">
        <f t="shared" si="0"/>
        <v>3</v>
      </c>
    </row>
    <row r="16" spans="1:13" ht="16.5">
      <c r="A16" s="24" t="s">
        <v>34</v>
      </c>
      <c r="B16" s="25"/>
      <c r="C16" s="25"/>
      <c r="D16" s="25"/>
      <c r="E16" s="25"/>
      <c r="F16" s="25"/>
      <c r="G16" s="25"/>
      <c r="H16" s="25"/>
      <c r="I16" s="25">
        <v>2</v>
      </c>
      <c r="J16" s="25"/>
      <c r="K16" s="25"/>
      <c r="L16" s="25">
        <v>1</v>
      </c>
      <c r="M16" s="26">
        <f t="shared" si="0"/>
        <v>3</v>
      </c>
    </row>
    <row r="17" spans="1:13" ht="16.5">
      <c r="A17" s="24" t="s">
        <v>427</v>
      </c>
      <c r="B17" s="25"/>
      <c r="C17" s="25"/>
      <c r="D17" s="25"/>
      <c r="E17" s="25"/>
      <c r="F17" s="25"/>
      <c r="G17" s="25"/>
      <c r="H17" s="25"/>
      <c r="I17" s="25">
        <v>3</v>
      </c>
      <c r="J17" s="25"/>
      <c r="K17" s="25"/>
      <c r="L17" s="25"/>
      <c r="M17" s="26">
        <f t="shared" si="0"/>
        <v>3</v>
      </c>
    </row>
    <row r="18" spans="1:13" ht="16.5">
      <c r="A18" s="24" t="s">
        <v>39</v>
      </c>
      <c r="B18" s="25"/>
      <c r="C18" s="25"/>
      <c r="D18" s="25"/>
      <c r="E18" s="25"/>
      <c r="F18" s="25"/>
      <c r="G18" s="25"/>
      <c r="H18" s="25"/>
      <c r="I18" s="25"/>
      <c r="J18" s="25"/>
      <c r="K18" s="25">
        <v>2</v>
      </c>
      <c r="L18" s="25"/>
      <c r="M18" s="26">
        <f t="shared" si="0"/>
        <v>2</v>
      </c>
    </row>
    <row r="19" spans="1:13" ht="16.5">
      <c r="A19" s="24" t="s">
        <v>425</v>
      </c>
      <c r="B19" s="25"/>
      <c r="C19" s="25"/>
      <c r="D19" s="25"/>
      <c r="E19" s="25">
        <v>2</v>
      </c>
      <c r="F19" s="25"/>
      <c r="G19" s="25"/>
      <c r="H19" s="25"/>
      <c r="I19" s="25"/>
      <c r="J19" s="25"/>
      <c r="K19" s="25"/>
      <c r="L19" s="25"/>
      <c r="M19" s="26">
        <f t="shared" si="0"/>
        <v>2</v>
      </c>
    </row>
    <row r="20" spans="1:13" ht="16.5">
      <c r="A20" s="24" t="s">
        <v>426</v>
      </c>
      <c r="B20" s="25"/>
      <c r="C20" s="25"/>
      <c r="D20" s="25"/>
      <c r="E20" s="25"/>
      <c r="F20" s="25">
        <v>2</v>
      </c>
      <c r="G20" s="25"/>
      <c r="H20" s="25"/>
      <c r="I20" s="25"/>
      <c r="J20" s="25"/>
      <c r="K20" s="25"/>
      <c r="L20" s="25"/>
      <c r="M20" s="26">
        <f t="shared" si="0"/>
        <v>2</v>
      </c>
    </row>
    <row r="21" spans="1:13" ht="16.5">
      <c r="A21" s="24" t="s">
        <v>43</v>
      </c>
      <c r="B21" s="25"/>
      <c r="C21" s="25"/>
      <c r="D21" s="25"/>
      <c r="E21" s="25"/>
      <c r="F21" s="25"/>
      <c r="G21" s="25"/>
      <c r="H21" s="25"/>
      <c r="I21" s="25"/>
      <c r="J21" s="25">
        <v>1</v>
      </c>
      <c r="K21" s="25"/>
      <c r="L21" s="25"/>
      <c r="M21" s="26">
        <f t="shared" si="0"/>
        <v>1</v>
      </c>
    </row>
    <row r="22" spans="1:13" ht="16.5">
      <c r="A22" s="24" t="s">
        <v>428</v>
      </c>
      <c r="B22" s="25"/>
      <c r="C22" s="25"/>
      <c r="D22" s="25"/>
      <c r="E22" s="25"/>
      <c r="F22" s="25"/>
      <c r="G22" s="25"/>
      <c r="H22" s="25"/>
      <c r="I22" s="25"/>
      <c r="J22" s="25"/>
      <c r="K22" s="25">
        <v>1</v>
      </c>
      <c r="L22" s="25"/>
      <c r="M22" s="26">
        <f t="shared" si="0"/>
        <v>1</v>
      </c>
    </row>
    <row r="23" spans="1:13" ht="19.5" customHeight="1">
      <c r="A23" s="24" t="s">
        <v>121</v>
      </c>
      <c r="B23" s="25"/>
      <c r="C23" s="25"/>
      <c r="D23" s="25"/>
      <c r="E23" s="25">
        <v>1</v>
      </c>
      <c r="F23" s="25"/>
      <c r="G23" s="25"/>
      <c r="H23" s="25"/>
      <c r="I23" s="25"/>
      <c r="J23" s="25"/>
      <c r="K23" s="25"/>
      <c r="L23" s="25"/>
      <c r="M23" s="26">
        <f t="shared" si="0"/>
        <v>1</v>
      </c>
    </row>
  </sheetData>
  <sortState ref="A4:M23">
    <sortCondition descending="1" ref="M4:M23"/>
  </sortState>
  <pageMargins left="0.70866141732283472" right="0.70866141732283472" top="0.74803149606299213" bottom="0.74803149606299213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0"/>
  <sheetViews>
    <sheetView zoomScale="110" zoomScaleNormal="110" workbookViewId="0">
      <selection activeCell="C29" sqref="C29"/>
    </sheetView>
  </sheetViews>
  <sheetFormatPr baseColWidth="10" defaultRowHeight="15"/>
  <cols>
    <col min="1" max="1" width="15.28515625" customWidth="1"/>
    <col min="2" max="2" width="15.5703125" customWidth="1"/>
    <col min="3" max="3" width="26.7109375" customWidth="1"/>
    <col min="4" max="4" width="8.5703125" customWidth="1"/>
    <col min="5" max="5" width="6.42578125" customWidth="1"/>
    <col min="7" max="7" width="6.5703125" customWidth="1"/>
    <col min="8" max="8" width="8.85546875" customWidth="1"/>
    <col min="9" max="9" width="6.5703125" customWidth="1"/>
    <col min="10" max="10" width="8.85546875" customWidth="1"/>
    <col min="11" max="11" width="6.5703125" customWidth="1"/>
    <col min="12" max="12" width="8.7109375" customWidth="1"/>
    <col min="13" max="13" width="6.28515625" customWidth="1"/>
    <col min="14" max="14" width="8.85546875" customWidth="1"/>
    <col min="15" max="15" width="6.42578125" customWidth="1"/>
    <col min="16" max="16" width="7.28515625" customWidth="1"/>
    <col min="17" max="17" width="7.140625" customWidth="1"/>
    <col min="18" max="18" width="7.85546875" customWidth="1"/>
    <col min="19" max="19" width="8" customWidth="1"/>
  </cols>
  <sheetData>
    <row r="1" spans="1:26" s="2" customFormat="1" ht="16.5">
      <c r="A1" s="99"/>
      <c r="B1" s="98"/>
      <c r="C1" s="100"/>
      <c r="D1" s="48">
        <v>42827</v>
      </c>
      <c r="E1" s="54"/>
      <c r="F1" s="48">
        <v>42847</v>
      </c>
      <c r="G1" s="56"/>
      <c r="H1" s="55">
        <v>42876</v>
      </c>
      <c r="I1" s="54"/>
      <c r="J1" s="48">
        <v>42911</v>
      </c>
      <c r="K1" s="56"/>
      <c r="L1" s="55">
        <v>42953</v>
      </c>
      <c r="M1" s="54"/>
      <c r="N1" s="48">
        <v>42987</v>
      </c>
      <c r="O1" s="56"/>
      <c r="P1" s="111" t="s">
        <v>0</v>
      </c>
      <c r="Q1" s="112"/>
      <c r="R1" s="113" t="s">
        <v>0</v>
      </c>
      <c r="S1" s="113"/>
      <c r="T1" s="118" t="s">
        <v>1</v>
      </c>
    </row>
    <row r="2" spans="1:26" s="2" customFormat="1" ht="25.5" thickBot="1">
      <c r="A2" s="101" t="s">
        <v>123</v>
      </c>
      <c r="B2" s="102"/>
      <c r="C2" s="103"/>
      <c r="D2" s="50" t="s">
        <v>86</v>
      </c>
      <c r="E2" s="57"/>
      <c r="F2" s="50" t="s">
        <v>87</v>
      </c>
      <c r="G2" s="59"/>
      <c r="H2" s="58" t="s">
        <v>88</v>
      </c>
      <c r="I2" s="57"/>
      <c r="J2" s="50" t="s">
        <v>89</v>
      </c>
      <c r="K2" s="59"/>
      <c r="L2" s="58" t="s">
        <v>90</v>
      </c>
      <c r="M2" s="57"/>
      <c r="N2" s="50" t="s">
        <v>91</v>
      </c>
      <c r="O2" s="59"/>
      <c r="P2" s="146" t="s">
        <v>275</v>
      </c>
      <c r="Q2" s="114"/>
      <c r="R2" s="115" t="s">
        <v>133</v>
      </c>
      <c r="S2" s="116"/>
      <c r="T2" s="119" t="s">
        <v>2</v>
      </c>
    </row>
    <row r="3" spans="1:26" s="4" customFormat="1" ht="17.25" thickBot="1">
      <c r="A3" s="129" t="s">
        <v>3</v>
      </c>
      <c r="B3" s="129" t="s">
        <v>4</v>
      </c>
      <c r="C3" s="130" t="s">
        <v>5</v>
      </c>
      <c r="D3" s="83" t="s">
        <v>6</v>
      </c>
      <c r="E3" s="84" t="s">
        <v>1</v>
      </c>
      <c r="F3" s="85" t="s">
        <v>6</v>
      </c>
      <c r="G3" s="86" t="s">
        <v>1</v>
      </c>
      <c r="H3" s="86" t="s">
        <v>6</v>
      </c>
      <c r="I3" s="86" t="s">
        <v>1</v>
      </c>
      <c r="J3" s="86" t="s">
        <v>6</v>
      </c>
      <c r="K3" s="86" t="s">
        <v>1</v>
      </c>
      <c r="L3" s="86" t="s">
        <v>6</v>
      </c>
      <c r="M3" s="86" t="s">
        <v>1</v>
      </c>
      <c r="N3" s="86" t="s">
        <v>6</v>
      </c>
      <c r="O3" s="86" t="s">
        <v>1</v>
      </c>
      <c r="P3" s="45" t="s">
        <v>6</v>
      </c>
      <c r="Q3" s="45" t="s">
        <v>1</v>
      </c>
      <c r="R3" s="45" t="s">
        <v>6</v>
      </c>
      <c r="S3" s="107" t="s">
        <v>1</v>
      </c>
      <c r="T3" s="124" t="s">
        <v>7</v>
      </c>
    </row>
    <row r="4" spans="1:26" s="2" customFormat="1" ht="16.5">
      <c r="A4" s="75" t="s">
        <v>233</v>
      </c>
      <c r="B4" s="131" t="s">
        <v>234</v>
      </c>
      <c r="C4" s="89" t="s">
        <v>10</v>
      </c>
      <c r="D4" s="75"/>
      <c r="E4" s="76"/>
      <c r="F4" s="87"/>
      <c r="G4" s="89"/>
      <c r="H4" s="75">
        <v>4</v>
      </c>
      <c r="I4" s="76">
        <v>11</v>
      </c>
      <c r="J4" s="87"/>
      <c r="K4" s="89"/>
      <c r="L4" s="75">
        <v>8</v>
      </c>
      <c r="M4" s="76">
        <v>3</v>
      </c>
      <c r="N4" s="87"/>
      <c r="O4" s="89"/>
      <c r="P4" s="75">
        <v>2</v>
      </c>
      <c r="Q4" s="76">
        <v>14</v>
      </c>
      <c r="R4" s="75">
        <v>1</v>
      </c>
      <c r="S4" s="89">
        <v>20</v>
      </c>
      <c r="T4" s="123">
        <f t="shared" ref="T4:T19" si="0">E4+G4+I4+K4+M4+O4+Q4+S4</f>
        <v>48</v>
      </c>
      <c r="V4" s="11"/>
      <c r="Y4" s="8"/>
      <c r="Z4" s="8"/>
    </row>
    <row r="5" spans="1:26" s="2" customFormat="1" ht="16.5">
      <c r="A5" s="66" t="s">
        <v>180</v>
      </c>
      <c r="B5" s="5" t="s">
        <v>181</v>
      </c>
      <c r="C5" s="62" t="s">
        <v>9</v>
      </c>
      <c r="D5" s="66">
        <v>4</v>
      </c>
      <c r="E5" s="67">
        <v>11</v>
      </c>
      <c r="F5" s="63"/>
      <c r="G5" s="62"/>
      <c r="H5" s="66"/>
      <c r="I5" s="67"/>
      <c r="J5" s="63"/>
      <c r="K5" s="62"/>
      <c r="L5" s="66">
        <v>1</v>
      </c>
      <c r="M5" s="67">
        <v>20</v>
      </c>
      <c r="N5" s="63">
        <v>3</v>
      </c>
      <c r="O5" s="62">
        <v>14</v>
      </c>
      <c r="P5" s="66"/>
      <c r="Q5" s="67"/>
      <c r="R5" s="66"/>
      <c r="S5" s="62"/>
      <c r="T5" s="123">
        <f t="shared" si="0"/>
        <v>45</v>
      </c>
      <c r="V5" s="7"/>
      <c r="W5" s="7"/>
      <c r="X5" s="7"/>
      <c r="Y5" s="8"/>
      <c r="Z5" s="8"/>
    </row>
    <row r="6" spans="1:26" s="2" customFormat="1" ht="16.5">
      <c r="A6" s="66" t="s">
        <v>390</v>
      </c>
      <c r="B6" s="5" t="s">
        <v>391</v>
      </c>
      <c r="C6" s="62" t="s">
        <v>10</v>
      </c>
      <c r="D6" s="141"/>
      <c r="E6" s="142"/>
      <c r="F6" s="63"/>
      <c r="G6" s="62"/>
      <c r="H6" s="66"/>
      <c r="I6" s="67"/>
      <c r="J6" s="63"/>
      <c r="K6" s="62"/>
      <c r="L6" s="93">
        <v>3</v>
      </c>
      <c r="M6" s="67">
        <v>14</v>
      </c>
      <c r="N6" s="63">
        <v>1</v>
      </c>
      <c r="O6" s="62">
        <v>20</v>
      </c>
      <c r="P6" s="66"/>
      <c r="Q6" s="67"/>
      <c r="R6" s="66"/>
      <c r="S6" s="62"/>
      <c r="T6" s="123">
        <f t="shared" si="0"/>
        <v>34</v>
      </c>
      <c r="V6" s="11"/>
      <c r="Y6" s="8"/>
      <c r="Z6" s="8"/>
    </row>
    <row r="7" spans="1:26" s="2" customFormat="1" ht="16.5">
      <c r="A7" s="66" t="s">
        <v>177</v>
      </c>
      <c r="B7" s="5" t="s">
        <v>178</v>
      </c>
      <c r="C7" s="62" t="s">
        <v>9</v>
      </c>
      <c r="D7" s="66">
        <v>1</v>
      </c>
      <c r="E7" s="67">
        <v>20</v>
      </c>
      <c r="F7" s="63"/>
      <c r="G7" s="62"/>
      <c r="H7" s="66"/>
      <c r="I7" s="67"/>
      <c r="J7" s="63"/>
      <c r="K7" s="62"/>
      <c r="L7" s="66"/>
      <c r="M7" s="67"/>
      <c r="N7" s="63"/>
      <c r="O7" s="62"/>
      <c r="P7" s="66"/>
      <c r="Q7" s="67"/>
      <c r="R7" s="66"/>
      <c r="S7" s="62"/>
      <c r="T7" s="123">
        <f t="shared" si="0"/>
        <v>20</v>
      </c>
      <c r="V7" s="7"/>
      <c r="W7" s="7"/>
      <c r="X7" s="7"/>
      <c r="Y7" s="8"/>
      <c r="Z7" s="8"/>
    </row>
    <row r="8" spans="1:26" s="2" customFormat="1" ht="16.5">
      <c r="A8" s="66" t="s">
        <v>367</v>
      </c>
      <c r="B8" s="5" t="s">
        <v>290</v>
      </c>
      <c r="C8" s="62" t="s">
        <v>10</v>
      </c>
      <c r="D8" s="66"/>
      <c r="E8" s="67"/>
      <c r="F8" s="63"/>
      <c r="G8" s="62"/>
      <c r="H8" s="66"/>
      <c r="I8" s="67"/>
      <c r="J8" s="63">
        <v>1</v>
      </c>
      <c r="K8" s="62">
        <v>20</v>
      </c>
      <c r="L8" s="93"/>
      <c r="M8" s="67"/>
      <c r="N8" s="63"/>
      <c r="O8" s="62"/>
      <c r="P8" s="66"/>
      <c r="Q8" s="67"/>
      <c r="R8" s="66"/>
      <c r="S8" s="62"/>
      <c r="T8" s="123">
        <f t="shared" si="0"/>
        <v>20</v>
      </c>
      <c r="U8" s="8"/>
      <c r="V8" s="8"/>
    </row>
    <row r="9" spans="1:26" s="2" customFormat="1" ht="16.5">
      <c r="A9" s="66" t="s">
        <v>237</v>
      </c>
      <c r="B9" s="5" t="s">
        <v>238</v>
      </c>
      <c r="C9" s="62" t="s">
        <v>15</v>
      </c>
      <c r="D9" s="66"/>
      <c r="E9" s="67"/>
      <c r="F9" s="78"/>
      <c r="G9" s="77"/>
      <c r="H9" s="93"/>
      <c r="I9" s="94"/>
      <c r="J9" s="91"/>
      <c r="K9" s="96"/>
      <c r="L9" s="93"/>
      <c r="M9" s="94"/>
      <c r="N9" s="91">
        <v>4</v>
      </c>
      <c r="O9" s="96">
        <v>11</v>
      </c>
      <c r="P9" s="79"/>
      <c r="Q9" s="67"/>
      <c r="R9" s="79">
        <v>5</v>
      </c>
      <c r="S9" s="62">
        <v>9</v>
      </c>
      <c r="T9" s="123">
        <f t="shared" si="0"/>
        <v>20</v>
      </c>
      <c r="V9" s="7"/>
      <c r="W9" s="7"/>
      <c r="X9" s="7"/>
      <c r="Y9" s="8"/>
      <c r="Z9" s="8"/>
    </row>
    <row r="10" spans="1:26" s="2" customFormat="1" ht="16.5">
      <c r="A10" s="79" t="s">
        <v>196</v>
      </c>
      <c r="B10" s="5" t="s">
        <v>197</v>
      </c>
      <c r="C10" s="62" t="s">
        <v>10</v>
      </c>
      <c r="D10" s="66"/>
      <c r="E10" s="67"/>
      <c r="F10" s="63">
        <v>2</v>
      </c>
      <c r="G10" s="62">
        <v>17</v>
      </c>
      <c r="H10" s="66"/>
      <c r="I10" s="67"/>
      <c r="J10" s="63"/>
      <c r="K10" s="62"/>
      <c r="L10" s="93"/>
      <c r="M10" s="67"/>
      <c r="N10" s="63"/>
      <c r="O10" s="62"/>
      <c r="P10" s="66"/>
      <c r="Q10" s="67"/>
      <c r="R10" s="66"/>
      <c r="S10" s="62"/>
      <c r="T10" s="123">
        <f t="shared" si="0"/>
        <v>17</v>
      </c>
      <c r="V10" s="11"/>
      <c r="Y10" s="8"/>
      <c r="Z10" s="8"/>
    </row>
    <row r="11" spans="1:26" s="2" customFormat="1" ht="16.5">
      <c r="A11" s="66" t="s">
        <v>17</v>
      </c>
      <c r="B11" s="13" t="s">
        <v>179</v>
      </c>
      <c r="C11" s="77" t="s">
        <v>59</v>
      </c>
      <c r="D11" s="79">
        <v>3</v>
      </c>
      <c r="E11" s="80">
        <v>14</v>
      </c>
      <c r="F11" s="63"/>
      <c r="G11" s="62"/>
      <c r="H11" s="66"/>
      <c r="I11" s="67"/>
      <c r="J11" s="63"/>
      <c r="K11" s="62"/>
      <c r="L11" s="93"/>
      <c r="M11" s="67"/>
      <c r="N11" s="63"/>
      <c r="O11" s="62"/>
      <c r="P11" s="66"/>
      <c r="Q11" s="67"/>
      <c r="R11" s="66"/>
      <c r="S11" s="62"/>
      <c r="T11" s="123">
        <f t="shared" si="0"/>
        <v>14</v>
      </c>
      <c r="V11" s="7"/>
      <c r="W11" s="7"/>
      <c r="X11" s="7"/>
      <c r="Y11" s="8"/>
      <c r="Z11" s="8"/>
    </row>
    <row r="12" spans="1:26" s="2" customFormat="1" ht="16.5">
      <c r="A12" s="66" t="s">
        <v>182</v>
      </c>
      <c r="B12" s="5" t="s">
        <v>183</v>
      </c>
      <c r="C12" s="62" t="s">
        <v>184</v>
      </c>
      <c r="D12" s="66">
        <v>5</v>
      </c>
      <c r="E12" s="67">
        <v>9</v>
      </c>
      <c r="F12" s="63"/>
      <c r="G12" s="62"/>
      <c r="H12" s="66"/>
      <c r="I12" s="67"/>
      <c r="J12" s="63"/>
      <c r="K12" s="62"/>
      <c r="L12" s="93"/>
      <c r="M12" s="67"/>
      <c r="N12" s="63"/>
      <c r="O12" s="62"/>
      <c r="P12" s="66"/>
      <c r="Q12" s="67"/>
      <c r="R12" s="66"/>
      <c r="S12" s="62"/>
      <c r="T12" s="123">
        <f t="shared" si="0"/>
        <v>9</v>
      </c>
      <c r="V12" s="7"/>
      <c r="W12" s="7"/>
      <c r="X12" s="7"/>
      <c r="Y12" s="8"/>
      <c r="Z12" s="8"/>
    </row>
    <row r="13" spans="1:26" s="2" customFormat="1" ht="16.5">
      <c r="A13" s="66" t="s">
        <v>330</v>
      </c>
      <c r="B13" s="5" t="s">
        <v>169</v>
      </c>
      <c r="C13" s="62" t="s">
        <v>24</v>
      </c>
      <c r="D13" s="66"/>
      <c r="E13" s="67"/>
      <c r="F13" s="78"/>
      <c r="G13" s="77"/>
      <c r="H13" s="93"/>
      <c r="I13" s="94"/>
      <c r="J13" s="91"/>
      <c r="K13" s="96"/>
      <c r="L13" s="93">
        <v>5</v>
      </c>
      <c r="M13" s="94">
        <v>9</v>
      </c>
      <c r="N13" s="91"/>
      <c r="O13" s="96"/>
      <c r="P13" s="79"/>
      <c r="Q13" s="67"/>
      <c r="R13" s="79"/>
      <c r="S13" s="62"/>
      <c r="T13" s="123">
        <f t="shared" si="0"/>
        <v>9</v>
      </c>
      <c r="V13" s="7"/>
      <c r="W13" s="7"/>
      <c r="X13" s="7"/>
      <c r="Y13" s="8"/>
      <c r="Z13" s="8"/>
    </row>
    <row r="14" spans="1:26" s="2" customFormat="1" ht="16.5">
      <c r="A14" s="66" t="s">
        <v>235</v>
      </c>
      <c r="B14" s="5" t="s">
        <v>153</v>
      </c>
      <c r="C14" s="62" t="s">
        <v>16</v>
      </c>
      <c r="D14" s="66"/>
      <c r="E14" s="67"/>
      <c r="F14" s="63"/>
      <c r="G14" s="62"/>
      <c r="H14" s="66"/>
      <c r="I14" s="67"/>
      <c r="J14" s="63"/>
      <c r="K14" s="62"/>
      <c r="L14" s="93"/>
      <c r="M14" s="67"/>
      <c r="N14" s="63"/>
      <c r="O14" s="62"/>
      <c r="P14" s="66">
        <v>7</v>
      </c>
      <c r="Q14" s="67">
        <v>5</v>
      </c>
      <c r="R14" s="66">
        <v>8</v>
      </c>
      <c r="S14" s="62">
        <v>3</v>
      </c>
      <c r="T14" s="123">
        <f t="shared" si="0"/>
        <v>8</v>
      </c>
      <c r="V14" s="7"/>
      <c r="W14" s="7"/>
      <c r="X14" s="7"/>
      <c r="Y14" s="8"/>
      <c r="Z14" s="8"/>
    </row>
    <row r="15" spans="1:26" s="2" customFormat="1" ht="16.5">
      <c r="A15" s="66" t="s">
        <v>185</v>
      </c>
      <c r="B15" s="5" t="s">
        <v>186</v>
      </c>
      <c r="C15" s="62" t="s">
        <v>9</v>
      </c>
      <c r="D15" s="66">
        <v>6</v>
      </c>
      <c r="E15" s="67">
        <v>7</v>
      </c>
      <c r="F15" s="63"/>
      <c r="G15" s="62"/>
      <c r="H15" s="66"/>
      <c r="I15" s="67"/>
      <c r="J15" s="63"/>
      <c r="K15" s="62"/>
      <c r="L15" s="66"/>
      <c r="M15" s="67"/>
      <c r="N15" s="91"/>
      <c r="O15" s="96"/>
      <c r="P15" s="66"/>
      <c r="Q15" s="67"/>
      <c r="R15" s="66"/>
      <c r="S15" s="62"/>
      <c r="T15" s="123">
        <f t="shared" si="0"/>
        <v>7</v>
      </c>
      <c r="V15" s="7"/>
      <c r="W15" s="7"/>
      <c r="X15" s="7"/>
      <c r="Y15" s="8"/>
      <c r="Z15" s="8"/>
    </row>
    <row r="16" spans="1:26" s="2" customFormat="1" ht="16.5">
      <c r="A16" s="66" t="s">
        <v>392</v>
      </c>
      <c r="B16" s="5" t="s">
        <v>393</v>
      </c>
      <c r="C16" s="62" t="s">
        <v>9</v>
      </c>
      <c r="D16" s="79"/>
      <c r="E16" s="80"/>
      <c r="F16" s="63"/>
      <c r="G16" s="62"/>
      <c r="H16" s="66"/>
      <c r="I16" s="67"/>
      <c r="J16" s="63"/>
      <c r="K16" s="62"/>
      <c r="L16" s="93">
        <v>6</v>
      </c>
      <c r="M16" s="67">
        <v>7</v>
      </c>
      <c r="N16" s="63"/>
      <c r="O16" s="62"/>
      <c r="P16" s="66"/>
      <c r="Q16" s="67"/>
      <c r="R16" s="66"/>
      <c r="S16" s="62"/>
      <c r="T16" s="123">
        <f t="shared" si="0"/>
        <v>7</v>
      </c>
      <c r="V16" s="7"/>
      <c r="W16" s="7"/>
      <c r="X16" s="7"/>
      <c r="Y16" s="8"/>
      <c r="Z16" s="8"/>
    </row>
    <row r="17" spans="1:26" s="2" customFormat="1" ht="16.5">
      <c r="A17" s="160" t="s">
        <v>414</v>
      </c>
      <c r="B17" s="161" t="s">
        <v>310</v>
      </c>
      <c r="C17" s="62" t="s">
        <v>9</v>
      </c>
      <c r="D17" s="166"/>
      <c r="E17" s="167"/>
      <c r="F17" s="163"/>
      <c r="G17" s="164"/>
      <c r="H17" s="160"/>
      <c r="I17" s="162"/>
      <c r="J17" s="163"/>
      <c r="K17" s="164"/>
      <c r="L17" s="165"/>
      <c r="M17" s="162"/>
      <c r="N17" s="163"/>
      <c r="O17" s="164"/>
      <c r="P17" s="160"/>
      <c r="Q17" s="162"/>
      <c r="R17" s="160">
        <v>6</v>
      </c>
      <c r="S17" s="164">
        <v>7</v>
      </c>
      <c r="T17" s="123">
        <f t="shared" si="0"/>
        <v>7</v>
      </c>
      <c r="V17" s="7"/>
      <c r="W17" s="7"/>
      <c r="X17" s="7"/>
      <c r="Y17" s="8"/>
      <c r="Z17" s="8"/>
    </row>
    <row r="18" spans="1:26" s="2" customFormat="1" ht="16.5">
      <c r="A18" s="160" t="s">
        <v>198</v>
      </c>
      <c r="B18" s="161" t="s">
        <v>283</v>
      </c>
      <c r="C18" s="62" t="s">
        <v>15</v>
      </c>
      <c r="D18" s="160"/>
      <c r="E18" s="162"/>
      <c r="F18" s="163"/>
      <c r="G18" s="164"/>
      <c r="H18" s="160">
        <v>8</v>
      </c>
      <c r="I18" s="162">
        <v>3</v>
      </c>
      <c r="J18" s="163"/>
      <c r="K18" s="164"/>
      <c r="L18" s="165"/>
      <c r="M18" s="162"/>
      <c r="N18" s="163"/>
      <c r="O18" s="164"/>
      <c r="P18" s="160"/>
      <c r="Q18" s="162"/>
      <c r="R18" s="160"/>
      <c r="S18" s="164"/>
      <c r="T18" s="123">
        <f t="shared" si="0"/>
        <v>3</v>
      </c>
      <c r="V18" s="7"/>
      <c r="W18" s="7"/>
      <c r="X18" s="7"/>
      <c r="Y18" s="8"/>
      <c r="Z18" s="8"/>
    </row>
    <row r="19" spans="1:26" s="2" customFormat="1" ht="17.25" thickBot="1">
      <c r="A19" s="68" t="s">
        <v>337</v>
      </c>
      <c r="B19" s="132" t="s">
        <v>260</v>
      </c>
      <c r="C19" s="62" t="s">
        <v>184</v>
      </c>
      <c r="D19" s="68"/>
      <c r="E19" s="69"/>
      <c r="F19" s="70"/>
      <c r="G19" s="117"/>
      <c r="H19" s="68"/>
      <c r="I19" s="69"/>
      <c r="J19" s="70"/>
      <c r="K19" s="117"/>
      <c r="L19" s="95"/>
      <c r="M19" s="69"/>
      <c r="N19" s="70">
        <v>8</v>
      </c>
      <c r="O19" s="117">
        <v>3</v>
      </c>
      <c r="P19" s="68"/>
      <c r="Q19" s="69"/>
      <c r="R19" s="68"/>
      <c r="S19" s="117"/>
      <c r="T19" s="123">
        <f t="shared" si="0"/>
        <v>3</v>
      </c>
      <c r="V19" s="7"/>
      <c r="W19" s="7"/>
      <c r="X19" s="7"/>
      <c r="Y19" s="8"/>
      <c r="Z19" s="8"/>
    </row>
    <row r="21" spans="1:26" ht="15.75" thickBot="1"/>
    <row r="22" spans="1:26" ht="25.5" thickBot="1">
      <c r="E22" s="133"/>
      <c r="F22" s="134" t="s">
        <v>187</v>
      </c>
      <c r="G22" s="135"/>
      <c r="H22" s="135"/>
      <c r="I22" s="135"/>
      <c r="J22" s="135"/>
      <c r="K22" s="135"/>
      <c r="L22" s="135"/>
      <c r="M22" s="136"/>
    </row>
    <row r="23" spans="1:26" ht="24.75">
      <c r="E23" s="29"/>
      <c r="F23" s="30"/>
      <c r="G23" s="30"/>
      <c r="H23" s="30"/>
      <c r="I23" s="30"/>
      <c r="J23" s="30"/>
      <c r="K23" s="30"/>
      <c r="L23" s="30"/>
      <c r="M23" s="31"/>
    </row>
    <row r="24" spans="1:26" ht="22.5">
      <c r="E24" s="32"/>
      <c r="F24" s="33" t="s">
        <v>11</v>
      </c>
      <c r="G24" s="168" t="s">
        <v>10</v>
      </c>
      <c r="H24" s="169"/>
      <c r="I24" s="34"/>
      <c r="J24" s="35"/>
      <c r="K24" s="28">
        <v>9</v>
      </c>
      <c r="L24" s="36"/>
      <c r="M24" s="37"/>
    </row>
    <row r="25" spans="1:26" ht="22.5">
      <c r="E25" s="32"/>
      <c r="F25" s="33" t="s">
        <v>13</v>
      </c>
      <c r="G25" s="168" t="s">
        <v>9</v>
      </c>
      <c r="H25" s="169"/>
      <c r="I25" s="38"/>
      <c r="J25" s="35"/>
      <c r="K25" s="28">
        <v>6</v>
      </c>
      <c r="L25" s="36"/>
      <c r="M25" s="37"/>
    </row>
    <row r="26" spans="1:26" ht="22.5">
      <c r="E26" s="32"/>
      <c r="F26" s="33" t="s">
        <v>14</v>
      </c>
      <c r="G26" s="33"/>
      <c r="H26" s="28"/>
      <c r="I26" s="38"/>
      <c r="J26" s="35"/>
      <c r="K26" s="28"/>
      <c r="L26" s="36"/>
      <c r="M26" s="37"/>
    </row>
    <row r="27" spans="1:26" ht="22.5">
      <c r="E27" s="32"/>
      <c r="F27" s="33" t="s">
        <v>67</v>
      </c>
      <c r="G27" s="33"/>
      <c r="H27" s="28"/>
      <c r="I27" s="38"/>
      <c r="J27" s="35"/>
      <c r="K27" s="28"/>
      <c r="L27" s="36"/>
      <c r="M27" s="37"/>
    </row>
    <row r="28" spans="1:26" ht="22.5">
      <c r="E28" s="32"/>
      <c r="F28" s="33" t="s">
        <v>68</v>
      </c>
      <c r="G28" s="33"/>
      <c r="H28" s="28"/>
      <c r="I28" s="38"/>
      <c r="J28" s="35"/>
      <c r="K28" s="28"/>
      <c r="L28" s="36"/>
      <c r="M28" s="37"/>
    </row>
    <row r="29" spans="1:26" ht="20.25" thickBot="1">
      <c r="E29" s="39"/>
      <c r="F29" s="40"/>
      <c r="G29" s="40"/>
      <c r="H29" s="40"/>
      <c r="I29" s="40"/>
      <c r="J29" s="40"/>
      <c r="K29" s="40"/>
      <c r="L29" s="41"/>
      <c r="M29" s="42"/>
    </row>
    <row r="30" spans="1:26" ht="15.75" thickTop="1"/>
  </sheetData>
  <sortState ref="A4:T19">
    <sortCondition descending="1" ref="T4:T19"/>
  </sortState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31"/>
  <sheetViews>
    <sheetView zoomScaleNormal="100" workbookViewId="0">
      <selection activeCell="H25" sqref="H25"/>
    </sheetView>
  </sheetViews>
  <sheetFormatPr baseColWidth="10" defaultRowHeight="15"/>
  <cols>
    <col min="1" max="1" width="16.5703125" customWidth="1"/>
    <col min="2" max="2" width="17.5703125" customWidth="1"/>
    <col min="3" max="3" width="27.42578125" customWidth="1"/>
    <col min="4" max="4" width="11.85546875" customWidth="1"/>
    <col min="5" max="5" width="7" customWidth="1"/>
    <col min="6" max="6" width="9.28515625" customWidth="1"/>
    <col min="7" max="7" width="7.28515625" customWidth="1"/>
    <col min="8" max="8" width="9.28515625" customWidth="1"/>
    <col min="9" max="9" width="7.140625" customWidth="1"/>
    <col min="10" max="10" width="9.42578125" customWidth="1"/>
    <col min="11" max="11" width="7.28515625" customWidth="1"/>
    <col min="12" max="12" width="10.28515625" customWidth="1"/>
    <col min="13" max="13" width="7.7109375" customWidth="1"/>
    <col min="14" max="14" width="9.5703125" customWidth="1"/>
    <col min="15" max="15" width="7.42578125" customWidth="1"/>
    <col min="16" max="16" width="7.5703125" customWidth="1"/>
    <col min="17" max="17" width="7.7109375" customWidth="1"/>
    <col min="18" max="18" width="7" customWidth="1"/>
    <col min="19" max="19" width="7.5703125" customWidth="1"/>
  </cols>
  <sheetData>
    <row r="1" spans="1:26" s="2" customFormat="1" ht="16.5">
      <c r="A1" s="99"/>
      <c r="B1" s="98"/>
      <c r="C1" s="100"/>
      <c r="D1" s="55">
        <v>42813</v>
      </c>
      <c r="E1" s="49"/>
      <c r="F1" s="48">
        <v>42854</v>
      </c>
      <c r="G1" s="49"/>
      <c r="H1" s="48">
        <v>42880</v>
      </c>
      <c r="I1" s="49"/>
      <c r="J1" s="48">
        <v>42904</v>
      </c>
      <c r="K1" s="49"/>
      <c r="L1" s="48">
        <v>42939</v>
      </c>
      <c r="M1" s="49"/>
      <c r="N1" s="48">
        <v>42974</v>
      </c>
      <c r="O1" s="49"/>
      <c r="P1" s="111" t="s">
        <v>0</v>
      </c>
      <c r="Q1" s="112"/>
      <c r="R1" s="113" t="s">
        <v>0</v>
      </c>
      <c r="S1" s="113"/>
      <c r="T1" s="118" t="s">
        <v>1</v>
      </c>
    </row>
    <row r="2" spans="1:26" s="2" customFormat="1" ht="17.25" thickBot="1">
      <c r="A2" s="148" t="s">
        <v>3</v>
      </c>
      <c r="B2" s="150" t="s">
        <v>4</v>
      </c>
      <c r="C2" s="152" t="s">
        <v>5</v>
      </c>
      <c r="D2" s="150" t="s">
        <v>6</v>
      </c>
      <c r="E2" s="152" t="s">
        <v>1</v>
      </c>
      <c r="F2" s="148" t="s">
        <v>6</v>
      </c>
      <c r="G2" s="152" t="s">
        <v>1</v>
      </c>
      <c r="H2" s="148" t="s">
        <v>6</v>
      </c>
      <c r="I2" s="152" t="s">
        <v>1</v>
      </c>
      <c r="J2" s="148" t="s">
        <v>6</v>
      </c>
      <c r="K2" s="152" t="s">
        <v>1</v>
      </c>
      <c r="L2" s="148" t="s">
        <v>6</v>
      </c>
      <c r="M2" s="152" t="s">
        <v>1</v>
      </c>
      <c r="N2" s="148" t="s">
        <v>6</v>
      </c>
      <c r="O2" s="152" t="s">
        <v>1</v>
      </c>
      <c r="P2" s="148" t="s">
        <v>6</v>
      </c>
      <c r="Q2" s="152" t="s">
        <v>1</v>
      </c>
      <c r="R2" s="150" t="s">
        <v>6</v>
      </c>
      <c r="S2" s="150" t="s">
        <v>1</v>
      </c>
      <c r="T2" s="119" t="s">
        <v>7</v>
      </c>
    </row>
    <row r="3" spans="1:26" s="4" customFormat="1" ht="25.5" thickBot="1">
      <c r="A3" s="147" t="s">
        <v>124</v>
      </c>
      <c r="B3" s="149"/>
      <c r="C3" s="151"/>
      <c r="D3" s="153" t="s">
        <v>70</v>
      </c>
      <c r="E3" s="154"/>
      <c r="F3" s="155" t="s">
        <v>71</v>
      </c>
      <c r="G3" s="154"/>
      <c r="H3" s="155" t="s">
        <v>72</v>
      </c>
      <c r="I3" s="154"/>
      <c r="J3" s="155" t="s">
        <v>73</v>
      </c>
      <c r="K3" s="154"/>
      <c r="L3" s="155" t="s">
        <v>107</v>
      </c>
      <c r="M3" s="154"/>
      <c r="N3" s="155" t="s">
        <v>75</v>
      </c>
      <c r="O3" s="154"/>
      <c r="P3" s="156" t="s">
        <v>275</v>
      </c>
      <c r="Q3" s="157"/>
      <c r="R3" s="158" t="s">
        <v>133</v>
      </c>
      <c r="S3" s="159"/>
      <c r="T3" s="120" t="s">
        <v>2</v>
      </c>
    </row>
    <row r="4" spans="1:26" s="2" customFormat="1" ht="16.5">
      <c r="A4" s="5" t="s">
        <v>76</v>
      </c>
      <c r="B4" s="5" t="s">
        <v>163</v>
      </c>
      <c r="C4" s="62" t="s">
        <v>10</v>
      </c>
      <c r="D4" s="75">
        <v>1</v>
      </c>
      <c r="E4" s="89">
        <v>20</v>
      </c>
      <c r="F4" s="75"/>
      <c r="G4" s="76"/>
      <c r="H4" s="87"/>
      <c r="I4" s="89"/>
      <c r="J4" s="75">
        <v>7</v>
      </c>
      <c r="K4" s="76">
        <v>5</v>
      </c>
      <c r="L4" s="87"/>
      <c r="M4" s="89"/>
      <c r="N4" s="75"/>
      <c r="O4" s="76"/>
      <c r="P4" s="87"/>
      <c r="Q4" s="76"/>
      <c r="R4" s="87"/>
      <c r="S4" s="89"/>
      <c r="T4" s="121">
        <f t="shared" ref="T4:T21" si="0">E4+G4+I4+M4+K4+O4+Q4+S4</f>
        <v>25</v>
      </c>
    </row>
    <row r="5" spans="1:26" s="2" customFormat="1" ht="16.5">
      <c r="A5" s="5" t="s">
        <v>236</v>
      </c>
      <c r="B5" s="5" t="s">
        <v>178</v>
      </c>
      <c r="C5" s="62" t="s">
        <v>80</v>
      </c>
      <c r="D5" s="66"/>
      <c r="E5" s="62"/>
      <c r="F5" s="66"/>
      <c r="G5" s="67"/>
      <c r="H5" s="63"/>
      <c r="I5" s="62"/>
      <c r="J5" s="66"/>
      <c r="K5" s="67"/>
      <c r="L5" s="63"/>
      <c r="M5" s="62"/>
      <c r="N5" s="66"/>
      <c r="O5" s="67"/>
      <c r="P5" s="63">
        <v>4</v>
      </c>
      <c r="Q5" s="67">
        <v>11</v>
      </c>
      <c r="R5" s="63">
        <v>3</v>
      </c>
      <c r="S5" s="62">
        <v>14</v>
      </c>
      <c r="T5" s="121">
        <f t="shared" si="0"/>
        <v>25</v>
      </c>
      <c r="U5" s="8"/>
      <c r="V5" s="8"/>
    </row>
    <row r="6" spans="1:26" s="2" customFormat="1" ht="16.5">
      <c r="A6" s="12" t="s">
        <v>239</v>
      </c>
      <c r="B6" s="12" t="s">
        <v>153</v>
      </c>
      <c r="C6" s="96" t="s">
        <v>32</v>
      </c>
      <c r="D6" s="66"/>
      <c r="E6" s="62"/>
      <c r="F6" s="66"/>
      <c r="G6" s="67"/>
      <c r="H6" s="63"/>
      <c r="I6" s="62"/>
      <c r="J6" s="66"/>
      <c r="K6" s="67"/>
      <c r="L6" s="63"/>
      <c r="M6" s="62"/>
      <c r="N6" s="66"/>
      <c r="O6" s="67"/>
      <c r="P6" s="63">
        <v>6</v>
      </c>
      <c r="Q6" s="67">
        <v>7</v>
      </c>
      <c r="R6" s="63">
        <v>2</v>
      </c>
      <c r="S6" s="62">
        <v>17</v>
      </c>
      <c r="T6" s="121">
        <f t="shared" si="0"/>
        <v>24</v>
      </c>
      <c r="U6" s="8"/>
      <c r="V6" s="8"/>
    </row>
    <row r="7" spans="1:26" s="2" customFormat="1" ht="16.5">
      <c r="A7" s="13" t="s">
        <v>287</v>
      </c>
      <c r="B7" s="13" t="s">
        <v>288</v>
      </c>
      <c r="C7" s="77" t="s">
        <v>19</v>
      </c>
      <c r="D7" s="79"/>
      <c r="E7" s="77"/>
      <c r="F7" s="93"/>
      <c r="G7" s="94"/>
      <c r="H7" s="91">
        <v>3</v>
      </c>
      <c r="I7" s="96">
        <v>14</v>
      </c>
      <c r="J7" s="93"/>
      <c r="K7" s="94"/>
      <c r="L7" s="63"/>
      <c r="M7" s="62"/>
      <c r="N7" s="79">
        <v>5</v>
      </c>
      <c r="O7" s="80">
        <v>9</v>
      </c>
      <c r="P7" s="78"/>
      <c r="Q7" s="80"/>
      <c r="R7" s="78"/>
      <c r="S7" s="77"/>
      <c r="T7" s="121">
        <f t="shared" si="0"/>
        <v>23</v>
      </c>
      <c r="U7" s="8"/>
      <c r="V7" s="8"/>
    </row>
    <row r="8" spans="1:26" s="2" customFormat="1" ht="16.5" customHeight="1">
      <c r="A8" s="5" t="s">
        <v>284</v>
      </c>
      <c r="B8" s="5" t="s">
        <v>285</v>
      </c>
      <c r="C8" s="62" t="s">
        <v>184</v>
      </c>
      <c r="D8" s="66"/>
      <c r="E8" s="62"/>
      <c r="F8" s="66"/>
      <c r="G8" s="67"/>
      <c r="H8" s="63">
        <v>1</v>
      </c>
      <c r="I8" s="62">
        <v>20</v>
      </c>
      <c r="J8" s="66"/>
      <c r="K8" s="67"/>
      <c r="L8" s="63"/>
      <c r="M8" s="62"/>
      <c r="N8" s="66"/>
      <c r="O8" s="67"/>
      <c r="P8" s="63"/>
      <c r="Q8" s="67"/>
      <c r="R8" s="63"/>
      <c r="S8" s="62"/>
      <c r="T8" s="121">
        <f t="shared" si="0"/>
        <v>20</v>
      </c>
      <c r="U8" s="8"/>
      <c r="V8" s="8"/>
    </row>
    <row r="9" spans="1:26" s="2" customFormat="1" ht="16.5">
      <c r="A9" s="13" t="s">
        <v>286</v>
      </c>
      <c r="B9" s="5" t="s">
        <v>268</v>
      </c>
      <c r="C9" s="62" t="s">
        <v>19</v>
      </c>
      <c r="D9" s="66"/>
      <c r="E9" s="62"/>
      <c r="F9" s="66"/>
      <c r="G9" s="67"/>
      <c r="H9" s="63">
        <v>2</v>
      </c>
      <c r="I9" s="62">
        <v>17</v>
      </c>
      <c r="J9" s="93"/>
      <c r="K9" s="94"/>
      <c r="L9" s="63"/>
      <c r="M9" s="62"/>
      <c r="N9" s="66"/>
      <c r="O9" s="67"/>
      <c r="P9" s="63"/>
      <c r="Q9" s="67"/>
      <c r="R9" s="63"/>
      <c r="S9" s="62"/>
      <c r="T9" s="121">
        <f t="shared" si="0"/>
        <v>17</v>
      </c>
      <c r="V9" s="7"/>
      <c r="W9" s="7"/>
      <c r="X9" s="7"/>
      <c r="Y9" s="8"/>
      <c r="Z9" s="8"/>
    </row>
    <row r="10" spans="1:26" s="2" customFormat="1" ht="16.5">
      <c r="A10" s="5" t="s">
        <v>296</v>
      </c>
      <c r="B10" s="5" t="s">
        <v>297</v>
      </c>
      <c r="C10" s="62" t="s">
        <v>174</v>
      </c>
      <c r="D10" s="66"/>
      <c r="E10" s="62"/>
      <c r="F10" s="66"/>
      <c r="G10" s="67"/>
      <c r="H10" s="63">
        <v>8</v>
      </c>
      <c r="I10" s="62">
        <v>3</v>
      </c>
      <c r="J10" s="66"/>
      <c r="K10" s="67"/>
      <c r="L10" s="63">
        <v>3</v>
      </c>
      <c r="M10" s="62">
        <v>14</v>
      </c>
      <c r="N10" s="66"/>
      <c r="O10" s="67"/>
      <c r="P10" s="63"/>
      <c r="Q10" s="67"/>
      <c r="R10" s="63"/>
      <c r="S10" s="62"/>
      <c r="T10" s="121">
        <f t="shared" si="0"/>
        <v>17</v>
      </c>
      <c r="U10" s="8"/>
      <c r="V10" s="8"/>
    </row>
    <row r="11" spans="1:26" s="2" customFormat="1" ht="16.5" customHeight="1">
      <c r="A11" s="12" t="s">
        <v>291</v>
      </c>
      <c r="B11" s="5" t="s">
        <v>292</v>
      </c>
      <c r="C11" s="96" t="s">
        <v>32</v>
      </c>
      <c r="D11" s="66"/>
      <c r="E11" s="62"/>
      <c r="F11" s="66"/>
      <c r="G11" s="67"/>
      <c r="H11" s="63">
        <v>5</v>
      </c>
      <c r="I11" s="62">
        <v>9</v>
      </c>
      <c r="J11" s="66"/>
      <c r="K11" s="67"/>
      <c r="L11" s="63">
        <v>6</v>
      </c>
      <c r="M11" s="62">
        <v>7</v>
      </c>
      <c r="N11" s="66"/>
      <c r="O11" s="67"/>
      <c r="P11" s="63"/>
      <c r="Q11" s="67"/>
      <c r="R11" s="63"/>
      <c r="S11" s="62"/>
      <c r="T11" s="121">
        <f t="shared" si="0"/>
        <v>16</v>
      </c>
      <c r="U11" s="8"/>
      <c r="V11" s="8"/>
    </row>
    <row r="12" spans="1:26" s="2" customFormat="1" ht="16.5">
      <c r="A12" s="12" t="s">
        <v>77</v>
      </c>
      <c r="B12" s="13" t="s">
        <v>164</v>
      </c>
      <c r="C12" s="77" t="s">
        <v>21</v>
      </c>
      <c r="D12" s="79">
        <v>3</v>
      </c>
      <c r="E12" s="77">
        <v>14</v>
      </c>
      <c r="F12" s="93"/>
      <c r="G12" s="94"/>
      <c r="H12" s="78"/>
      <c r="I12" s="77"/>
      <c r="J12" s="93"/>
      <c r="K12" s="94"/>
      <c r="L12" s="63"/>
      <c r="M12" s="62"/>
      <c r="N12" s="79"/>
      <c r="O12" s="80"/>
      <c r="P12" s="78"/>
      <c r="Q12" s="80"/>
      <c r="R12" s="78"/>
      <c r="S12" s="77"/>
      <c r="T12" s="121">
        <f t="shared" si="0"/>
        <v>14</v>
      </c>
      <c r="U12" s="8"/>
      <c r="V12" s="8"/>
    </row>
    <row r="13" spans="1:26" s="2" customFormat="1" ht="16.5">
      <c r="A13" s="12" t="s">
        <v>327</v>
      </c>
      <c r="B13" s="12" t="s">
        <v>256</v>
      </c>
      <c r="C13" s="96" t="s">
        <v>18</v>
      </c>
      <c r="D13" s="66"/>
      <c r="E13" s="62"/>
      <c r="F13" s="66"/>
      <c r="G13" s="67"/>
      <c r="H13" s="63"/>
      <c r="I13" s="62"/>
      <c r="J13" s="66">
        <v>3</v>
      </c>
      <c r="K13" s="67">
        <v>14</v>
      </c>
      <c r="L13" s="63"/>
      <c r="M13" s="62"/>
      <c r="N13" s="66"/>
      <c r="O13" s="67"/>
      <c r="P13" s="63"/>
      <c r="Q13" s="67"/>
      <c r="R13" s="63"/>
      <c r="S13" s="62"/>
      <c r="T13" s="121">
        <f t="shared" si="0"/>
        <v>14</v>
      </c>
    </row>
    <row r="14" spans="1:26" s="2" customFormat="1" ht="16.5">
      <c r="A14" s="13" t="s">
        <v>289</v>
      </c>
      <c r="B14" s="5" t="s">
        <v>290</v>
      </c>
      <c r="C14" s="62" t="s">
        <v>9</v>
      </c>
      <c r="D14" s="66"/>
      <c r="E14" s="62"/>
      <c r="F14" s="66"/>
      <c r="G14" s="67"/>
      <c r="H14" s="63">
        <v>4</v>
      </c>
      <c r="I14" s="62">
        <v>11</v>
      </c>
      <c r="J14" s="93"/>
      <c r="K14" s="94"/>
      <c r="L14" s="63"/>
      <c r="M14" s="62"/>
      <c r="N14" s="66"/>
      <c r="O14" s="67"/>
      <c r="P14" s="63"/>
      <c r="Q14" s="67"/>
      <c r="R14" s="63"/>
      <c r="S14" s="62"/>
      <c r="T14" s="121">
        <f t="shared" si="0"/>
        <v>11</v>
      </c>
      <c r="U14" s="8"/>
      <c r="V14" s="8"/>
    </row>
    <row r="15" spans="1:26" s="2" customFormat="1" ht="16.5">
      <c r="A15" s="5" t="s">
        <v>237</v>
      </c>
      <c r="B15" s="5" t="s">
        <v>238</v>
      </c>
      <c r="C15" s="62" t="s">
        <v>15</v>
      </c>
      <c r="D15" s="79"/>
      <c r="E15" s="77"/>
      <c r="F15" s="79"/>
      <c r="G15" s="80"/>
      <c r="H15" s="91"/>
      <c r="I15" s="96"/>
      <c r="J15" s="93"/>
      <c r="K15" s="94"/>
      <c r="L15" s="63"/>
      <c r="M15" s="62"/>
      <c r="N15" s="93"/>
      <c r="O15" s="94"/>
      <c r="P15" s="78">
        <v>5</v>
      </c>
      <c r="Q15" s="80">
        <v>9</v>
      </c>
      <c r="R15" s="78"/>
      <c r="S15" s="77"/>
      <c r="T15" s="121">
        <f t="shared" si="0"/>
        <v>9</v>
      </c>
      <c r="U15" s="8"/>
      <c r="V15" s="8"/>
    </row>
    <row r="16" spans="1:26" s="2" customFormat="1" ht="16.5">
      <c r="A16" s="13" t="s">
        <v>78</v>
      </c>
      <c r="B16" s="13" t="s">
        <v>165</v>
      </c>
      <c r="C16" s="77" t="s">
        <v>10</v>
      </c>
      <c r="D16" s="79">
        <v>6</v>
      </c>
      <c r="E16" s="77">
        <v>7</v>
      </c>
      <c r="F16" s="93"/>
      <c r="G16" s="94"/>
      <c r="H16" s="78"/>
      <c r="I16" s="77"/>
      <c r="J16" s="93"/>
      <c r="K16" s="94"/>
      <c r="L16" s="63"/>
      <c r="M16" s="62"/>
      <c r="N16" s="79"/>
      <c r="O16" s="80"/>
      <c r="P16" s="78"/>
      <c r="Q16" s="80"/>
      <c r="R16" s="78"/>
      <c r="S16" s="77"/>
      <c r="T16" s="121">
        <f t="shared" si="0"/>
        <v>7</v>
      </c>
    </row>
    <row r="17" spans="1:22" s="2" customFormat="1" ht="16.5">
      <c r="A17" s="12" t="s">
        <v>293</v>
      </c>
      <c r="B17" s="12" t="s">
        <v>200</v>
      </c>
      <c r="C17" s="96" t="s">
        <v>10</v>
      </c>
      <c r="D17" s="79"/>
      <c r="E17" s="77"/>
      <c r="F17" s="79"/>
      <c r="G17" s="80"/>
      <c r="H17" s="91">
        <v>6</v>
      </c>
      <c r="I17" s="96">
        <v>7</v>
      </c>
      <c r="J17" s="93"/>
      <c r="K17" s="94"/>
      <c r="L17" s="63"/>
      <c r="M17" s="62"/>
      <c r="N17" s="93"/>
      <c r="O17" s="94"/>
      <c r="P17" s="78"/>
      <c r="Q17" s="80"/>
      <c r="R17" s="78"/>
      <c r="S17" s="77"/>
      <c r="T17" s="121">
        <f t="shared" si="0"/>
        <v>7</v>
      </c>
      <c r="U17" s="8"/>
      <c r="V17" s="8"/>
    </row>
    <row r="18" spans="1:22" s="2" customFormat="1" ht="16.5">
      <c r="A18" s="12" t="s">
        <v>402</v>
      </c>
      <c r="B18" s="12" t="s">
        <v>380</v>
      </c>
      <c r="C18" s="96" t="s">
        <v>18</v>
      </c>
      <c r="D18" s="66"/>
      <c r="E18" s="62"/>
      <c r="F18" s="66"/>
      <c r="G18" s="67"/>
      <c r="H18" s="63"/>
      <c r="I18" s="62"/>
      <c r="J18" s="66"/>
      <c r="K18" s="67"/>
      <c r="L18" s="63"/>
      <c r="M18" s="62"/>
      <c r="N18" s="66">
        <v>6</v>
      </c>
      <c r="O18" s="67">
        <v>7</v>
      </c>
      <c r="P18" s="63"/>
      <c r="Q18" s="67"/>
      <c r="R18" s="63"/>
      <c r="S18" s="62"/>
      <c r="T18" s="121">
        <f t="shared" si="0"/>
        <v>7</v>
      </c>
    </row>
    <row r="19" spans="1:22" s="2" customFormat="1" ht="16.5">
      <c r="A19" s="12" t="s">
        <v>294</v>
      </c>
      <c r="B19" s="12" t="s">
        <v>172</v>
      </c>
      <c r="C19" s="96" t="s">
        <v>295</v>
      </c>
      <c r="D19" s="66"/>
      <c r="E19" s="62"/>
      <c r="F19" s="66"/>
      <c r="G19" s="67"/>
      <c r="H19" s="63">
        <v>7</v>
      </c>
      <c r="I19" s="62">
        <v>5</v>
      </c>
      <c r="J19" s="66"/>
      <c r="K19" s="67"/>
      <c r="L19" s="63"/>
      <c r="M19" s="62"/>
      <c r="N19" s="66"/>
      <c r="O19" s="67"/>
      <c r="P19" s="63"/>
      <c r="Q19" s="67"/>
      <c r="R19" s="63"/>
      <c r="S19" s="62"/>
      <c r="T19" s="121">
        <f t="shared" si="0"/>
        <v>5</v>
      </c>
    </row>
    <row r="20" spans="1:22" s="2" customFormat="1" ht="16.5">
      <c r="A20" s="13" t="s">
        <v>79</v>
      </c>
      <c r="B20" s="5" t="s">
        <v>166</v>
      </c>
      <c r="C20" s="62" t="s">
        <v>80</v>
      </c>
      <c r="D20" s="66">
        <v>8</v>
      </c>
      <c r="E20" s="62">
        <v>3</v>
      </c>
      <c r="F20" s="66"/>
      <c r="G20" s="67"/>
      <c r="H20" s="63"/>
      <c r="I20" s="62"/>
      <c r="J20" s="93"/>
      <c r="K20" s="94"/>
      <c r="L20" s="63"/>
      <c r="M20" s="62"/>
      <c r="N20" s="66"/>
      <c r="O20" s="67"/>
      <c r="P20" s="63"/>
      <c r="Q20" s="67"/>
      <c r="R20" s="63"/>
      <c r="S20" s="62"/>
      <c r="T20" s="121">
        <f t="shared" si="0"/>
        <v>3</v>
      </c>
      <c r="U20" s="8"/>
      <c r="V20" s="8"/>
    </row>
    <row r="21" spans="1:22" s="2" customFormat="1" ht="17.25" thickBot="1">
      <c r="A21" s="12" t="s">
        <v>328</v>
      </c>
      <c r="B21" s="12" t="s">
        <v>172</v>
      </c>
      <c r="C21" s="96" t="s">
        <v>18</v>
      </c>
      <c r="D21" s="81"/>
      <c r="E21" s="90"/>
      <c r="F21" s="81"/>
      <c r="G21" s="82"/>
      <c r="H21" s="92"/>
      <c r="I21" s="97"/>
      <c r="J21" s="81">
        <v>8</v>
      </c>
      <c r="K21" s="82">
        <v>3</v>
      </c>
      <c r="L21" s="70"/>
      <c r="M21" s="117"/>
      <c r="N21" s="81"/>
      <c r="O21" s="82"/>
      <c r="P21" s="88"/>
      <c r="Q21" s="82"/>
      <c r="R21" s="88"/>
      <c r="S21" s="90"/>
      <c r="T21" s="121">
        <f t="shared" si="0"/>
        <v>3</v>
      </c>
      <c r="U21" s="8"/>
      <c r="V21" s="8"/>
    </row>
    <row r="22" spans="1:22" ht="15.75" thickBot="1"/>
    <row r="23" spans="1:22" ht="26.25" thickTop="1" thickBot="1">
      <c r="E23" s="177" t="s">
        <v>69</v>
      </c>
      <c r="F23" s="178"/>
      <c r="G23" s="178"/>
      <c r="H23" s="178"/>
      <c r="I23" s="178"/>
      <c r="J23" s="178"/>
      <c r="K23" s="178"/>
      <c r="L23" s="178"/>
      <c r="M23" s="179"/>
    </row>
    <row r="24" spans="1:22" ht="25.5" thickTop="1">
      <c r="E24" s="29"/>
      <c r="F24" s="30"/>
      <c r="G24" s="30"/>
      <c r="H24" s="30"/>
      <c r="I24" s="30"/>
      <c r="J24" s="30"/>
      <c r="K24" s="30"/>
      <c r="L24" s="30"/>
      <c r="M24" s="31"/>
    </row>
    <row r="25" spans="1:22" ht="22.5">
      <c r="E25" s="32"/>
      <c r="F25" s="33" t="s">
        <v>11</v>
      </c>
      <c r="G25" s="168" t="s">
        <v>10</v>
      </c>
      <c r="H25" s="33"/>
      <c r="I25" s="34"/>
      <c r="J25" s="35"/>
      <c r="K25" s="28">
        <v>5</v>
      </c>
      <c r="L25" s="36"/>
      <c r="M25" s="37"/>
    </row>
    <row r="26" spans="1:22" ht="22.5">
      <c r="E26" s="32"/>
      <c r="F26" s="33" t="s">
        <v>13</v>
      </c>
      <c r="G26" s="168" t="s">
        <v>80</v>
      </c>
      <c r="H26" s="33"/>
      <c r="I26" s="38"/>
      <c r="J26" s="35"/>
      <c r="K26" s="28">
        <v>4</v>
      </c>
      <c r="L26" s="36"/>
      <c r="M26" s="37"/>
    </row>
    <row r="27" spans="1:22" ht="22.5">
      <c r="E27" s="32"/>
      <c r="F27" s="33" t="s">
        <v>14</v>
      </c>
      <c r="G27" s="170" t="s">
        <v>32</v>
      </c>
      <c r="H27" s="33"/>
      <c r="I27" s="38"/>
      <c r="J27" s="35"/>
      <c r="K27" s="28">
        <v>3</v>
      </c>
      <c r="L27" s="36"/>
      <c r="M27" s="37"/>
    </row>
    <row r="28" spans="1:22" ht="22.5">
      <c r="E28" s="32"/>
      <c r="F28" s="33" t="s">
        <v>67</v>
      </c>
      <c r="G28" s="171" t="s">
        <v>19</v>
      </c>
      <c r="H28" s="33"/>
      <c r="I28" s="38"/>
      <c r="J28" s="35"/>
      <c r="K28" s="28">
        <v>2</v>
      </c>
      <c r="L28" s="36"/>
      <c r="M28" s="37"/>
    </row>
    <row r="29" spans="1:22" ht="22.5">
      <c r="E29" s="32"/>
      <c r="F29" s="33" t="s">
        <v>68</v>
      </c>
      <c r="G29" s="168" t="s">
        <v>184</v>
      </c>
      <c r="H29" s="33"/>
      <c r="I29" s="38"/>
      <c r="J29" s="35"/>
      <c r="K29" s="28">
        <v>1</v>
      </c>
      <c r="L29" s="36"/>
      <c r="M29" s="37"/>
    </row>
    <row r="30" spans="1:22" ht="20.25" thickBot="1">
      <c r="E30" s="39"/>
      <c r="F30" s="40"/>
      <c r="G30" s="40"/>
      <c r="H30" s="40"/>
      <c r="I30" s="40"/>
      <c r="J30" s="40"/>
      <c r="K30" s="40"/>
      <c r="L30" s="41"/>
      <c r="M30" s="42"/>
    </row>
    <row r="31" spans="1:22" ht="15.75" thickTop="1"/>
  </sheetData>
  <sortState ref="A3:T21">
    <sortCondition descending="1" ref="T3:T21"/>
  </sortState>
  <mergeCells count="1">
    <mergeCell ref="E23:M23"/>
  </mergeCells>
  <pageMargins left="0.7" right="0.7" top="0.75" bottom="0.75" header="0.3" footer="0.3"/>
  <pageSetup paperSize="9"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53"/>
  <sheetViews>
    <sheetView zoomScaleNormal="100" workbookViewId="0">
      <selection activeCell="C48" sqref="C48"/>
    </sheetView>
  </sheetViews>
  <sheetFormatPr baseColWidth="10" defaultRowHeight="15"/>
  <cols>
    <col min="1" max="1" width="17" customWidth="1"/>
    <col min="2" max="2" width="17.7109375" customWidth="1"/>
    <col min="3" max="3" width="26.140625" customWidth="1"/>
    <col min="4" max="4" width="9.140625" customWidth="1"/>
    <col min="5" max="5" width="8.28515625" customWidth="1"/>
    <col min="6" max="6" width="9.140625" customWidth="1"/>
    <col min="7" max="7" width="9" customWidth="1"/>
    <col min="8" max="8" width="10.140625" customWidth="1"/>
    <col min="9" max="9" width="8.42578125" customWidth="1"/>
    <col min="10" max="10" width="11.42578125" customWidth="1"/>
    <col min="11" max="11" width="8.42578125" customWidth="1"/>
    <col min="12" max="12" width="10.5703125" customWidth="1"/>
    <col min="13" max="13" width="8" customWidth="1"/>
    <col min="14" max="14" width="10.28515625" customWidth="1"/>
    <col min="15" max="15" width="8.42578125" customWidth="1"/>
    <col min="16" max="16" width="9.28515625" customWidth="1"/>
    <col min="17" max="17" width="9.7109375" customWidth="1"/>
    <col min="18" max="18" width="9.85546875" customWidth="1"/>
    <col min="19" max="19" width="8.85546875" customWidth="1"/>
  </cols>
  <sheetData>
    <row r="1" spans="1:30" s="2" customFormat="1" ht="16.5">
      <c r="A1" s="99"/>
      <c r="B1" s="98"/>
      <c r="C1" s="104"/>
      <c r="D1" s="48">
        <v>42820</v>
      </c>
      <c r="E1" s="56"/>
      <c r="F1" s="48">
        <v>42855</v>
      </c>
      <c r="G1" s="56"/>
      <c r="H1" s="48">
        <v>42876</v>
      </c>
      <c r="I1" s="56"/>
      <c r="J1" s="48">
        <v>42897</v>
      </c>
      <c r="K1" s="56"/>
      <c r="L1" s="48">
        <v>42951</v>
      </c>
      <c r="M1" s="56"/>
      <c r="N1" s="48">
        <v>42988</v>
      </c>
      <c r="O1" s="56"/>
      <c r="P1" s="111" t="s">
        <v>0</v>
      </c>
      <c r="Q1" s="112"/>
      <c r="R1" s="113" t="s">
        <v>0</v>
      </c>
      <c r="S1" s="113"/>
      <c r="T1" s="118" t="s">
        <v>1</v>
      </c>
    </row>
    <row r="2" spans="1:30" s="2" customFormat="1" ht="25.5" thickBot="1">
      <c r="A2" s="101" t="s">
        <v>125</v>
      </c>
      <c r="B2" s="102"/>
      <c r="C2" s="105"/>
      <c r="D2" s="50" t="s">
        <v>92</v>
      </c>
      <c r="E2" s="59"/>
      <c r="F2" s="50" t="s">
        <v>93</v>
      </c>
      <c r="G2" s="59"/>
      <c r="H2" s="50" t="s">
        <v>94</v>
      </c>
      <c r="I2" s="59"/>
      <c r="J2" s="50" t="s">
        <v>95</v>
      </c>
      <c r="K2" s="59"/>
      <c r="L2" s="50" t="s">
        <v>74</v>
      </c>
      <c r="M2" s="59"/>
      <c r="N2" s="50" t="s">
        <v>88</v>
      </c>
      <c r="O2" s="59"/>
      <c r="P2" s="146" t="s">
        <v>275</v>
      </c>
      <c r="Q2" s="114"/>
      <c r="R2" s="115" t="s">
        <v>133</v>
      </c>
      <c r="S2" s="116"/>
      <c r="T2" s="119" t="s">
        <v>2</v>
      </c>
    </row>
    <row r="3" spans="1:30" s="4" customFormat="1" ht="16.5">
      <c r="A3" s="43" t="s">
        <v>3</v>
      </c>
      <c r="B3" s="43" t="s">
        <v>4</v>
      </c>
      <c r="C3" s="43" t="s">
        <v>5</v>
      </c>
      <c r="D3" s="45" t="s">
        <v>6</v>
      </c>
      <c r="E3" s="45" t="s">
        <v>1</v>
      </c>
      <c r="F3" s="45" t="s">
        <v>6</v>
      </c>
      <c r="G3" s="45" t="s">
        <v>1</v>
      </c>
      <c r="H3" s="45" t="s">
        <v>6</v>
      </c>
      <c r="I3" s="45" t="s">
        <v>1</v>
      </c>
      <c r="J3" s="45" t="s">
        <v>6</v>
      </c>
      <c r="K3" s="45" t="s">
        <v>1</v>
      </c>
      <c r="L3" s="45" t="s">
        <v>6</v>
      </c>
      <c r="M3" s="45" t="s">
        <v>1</v>
      </c>
      <c r="N3" s="45" t="s">
        <v>6</v>
      </c>
      <c r="O3" s="45" t="s">
        <v>1</v>
      </c>
      <c r="P3" s="45" t="s">
        <v>6</v>
      </c>
      <c r="Q3" s="45" t="s">
        <v>1</v>
      </c>
      <c r="R3" s="45" t="s">
        <v>6</v>
      </c>
      <c r="S3" s="107" t="s">
        <v>1</v>
      </c>
      <c r="T3" s="120" t="s">
        <v>7</v>
      </c>
    </row>
    <row r="4" spans="1:30" s="2" customFormat="1" ht="16.5">
      <c r="A4" s="13" t="s">
        <v>307</v>
      </c>
      <c r="B4" s="13" t="s">
        <v>168</v>
      </c>
      <c r="C4" s="13" t="s">
        <v>308</v>
      </c>
      <c r="D4" s="13"/>
      <c r="E4" s="13"/>
      <c r="F4" s="12"/>
      <c r="G4" s="12"/>
      <c r="H4" s="12">
        <v>3</v>
      </c>
      <c r="I4" s="13">
        <v>14</v>
      </c>
      <c r="J4" s="12">
        <v>2</v>
      </c>
      <c r="K4" s="13">
        <v>17</v>
      </c>
      <c r="L4" s="12"/>
      <c r="M4" s="12"/>
      <c r="N4" s="5">
        <v>6</v>
      </c>
      <c r="O4" s="13">
        <v>7</v>
      </c>
      <c r="P4" s="13"/>
      <c r="Q4" s="13"/>
      <c r="R4" s="13"/>
      <c r="S4" s="77"/>
      <c r="T4" s="121">
        <f t="shared" ref="T4:T43" si="0">E4+G4+I4+K4+M4+O4+Q4+S4</f>
        <v>38</v>
      </c>
    </row>
    <row r="5" spans="1:30" s="2" customFormat="1" ht="16.5">
      <c r="A5" s="5" t="s">
        <v>50</v>
      </c>
      <c r="B5" s="5" t="s">
        <v>150</v>
      </c>
      <c r="C5" s="5" t="s">
        <v>19</v>
      </c>
      <c r="D5" s="13">
        <v>6</v>
      </c>
      <c r="E5" s="13">
        <v>7</v>
      </c>
      <c r="F5" s="13"/>
      <c r="G5" s="13"/>
      <c r="H5" s="12">
        <v>1</v>
      </c>
      <c r="I5" s="12">
        <v>20</v>
      </c>
      <c r="J5" s="12"/>
      <c r="K5" s="12"/>
      <c r="L5" s="12"/>
      <c r="M5" s="5"/>
      <c r="N5" s="5"/>
      <c r="O5" s="5"/>
      <c r="P5" s="13"/>
      <c r="Q5" s="13"/>
      <c r="R5" s="13"/>
      <c r="S5" s="77"/>
      <c r="T5" s="121">
        <f t="shared" si="0"/>
        <v>27</v>
      </c>
    </row>
    <row r="6" spans="1:30" s="2" customFormat="1" ht="16.5">
      <c r="A6" s="5" t="s">
        <v>294</v>
      </c>
      <c r="B6" s="5" t="s">
        <v>145</v>
      </c>
      <c r="C6" s="5" t="s">
        <v>398</v>
      </c>
      <c r="D6" s="13"/>
      <c r="E6" s="13"/>
      <c r="F6" s="13"/>
      <c r="G6" s="13"/>
      <c r="H6" s="12"/>
      <c r="I6" s="12"/>
      <c r="J6" s="12"/>
      <c r="K6" s="12"/>
      <c r="L6" s="12">
        <v>6</v>
      </c>
      <c r="M6" s="12">
        <v>7</v>
      </c>
      <c r="N6" s="5">
        <v>1</v>
      </c>
      <c r="O6" s="13">
        <v>20</v>
      </c>
      <c r="P6" s="13"/>
      <c r="Q6" s="13"/>
      <c r="R6" s="13"/>
      <c r="S6" s="77"/>
      <c r="T6" s="121">
        <f t="shared" si="0"/>
        <v>27</v>
      </c>
      <c r="Z6" s="11"/>
      <c r="AC6" s="8"/>
      <c r="AD6" s="8"/>
    </row>
    <row r="7" spans="1:30" s="2" customFormat="1" ht="16.5">
      <c r="A7" s="5" t="s">
        <v>26</v>
      </c>
      <c r="B7" s="5" t="s">
        <v>151</v>
      </c>
      <c r="C7" s="5" t="s">
        <v>24</v>
      </c>
      <c r="D7" s="5">
        <v>7</v>
      </c>
      <c r="E7" s="5">
        <v>5</v>
      </c>
      <c r="F7" s="5"/>
      <c r="G7" s="5"/>
      <c r="H7" s="5"/>
      <c r="I7" s="5"/>
      <c r="J7" s="5">
        <v>1</v>
      </c>
      <c r="K7" s="5">
        <v>20</v>
      </c>
      <c r="L7" s="5"/>
      <c r="M7" s="5"/>
      <c r="N7" s="5"/>
      <c r="O7" s="5"/>
      <c r="P7" s="5"/>
      <c r="Q7" s="5"/>
      <c r="R7" s="5"/>
      <c r="S7" s="62"/>
      <c r="T7" s="121">
        <f t="shared" si="0"/>
        <v>25</v>
      </c>
      <c r="Z7" s="11"/>
      <c r="AC7" s="8"/>
      <c r="AD7" s="8"/>
    </row>
    <row r="8" spans="1:30" s="10" customFormat="1" ht="16.5">
      <c r="A8" s="5" t="s">
        <v>152</v>
      </c>
      <c r="B8" s="13" t="s">
        <v>153</v>
      </c>
      <c r="C8" s="13" t="s">
        <v>16</v>
      </c>
      <c r="D8" s="13">
        <v>8</v>
      </c>
      <c r="E8" s="13">
        <v>3</v>
      </c>
      <c r="F8" s="12">
        <v>1</v>
      </c>
      <c r="G8" s="12">
        <v>20</v>
      </c>
      <c r="H8" s="12"/>
      <c r="I8" s="12"/>
      <c r="J8" s="12"/>
      <c r="K8" s="12"/>
      <c r="L8" s="12"/>
      <c r="M8" s="12"/>
      <c r="N8" s="5"/>
      <c r="O8" s="13"/>
      <c r="P8" s="13"/>
      <c r="Q8" s="13"/>
      <c r="R8" s="13"/>
      <c r="S8" s="77"/>
      <c r="T8" s="121">
        <f t="shared" si="0"/>
        <v>23</v>
      </c>
      <c r="U8" s="2"/>
      <c r="V8" s="2"/>
      <c r="W8" s="2"/>
      <c r="X8" s="2"/>
      <c r="Y8" s="2"/>
      <c r="Z8" s="11"/>
      <c r="AA8" s="2"/>
      <c r="AB8" s="2"/>
      <c r="AC8" s="8"/>
      <c r="AD8" s="8"/>
    </row>
    <row r="9" spans="1:30" s="2" customFormat="1" ht="16.5">
      <c r="A9" s="5" t="s">
        <v>331</v>
      </c>
      <c r="B9" s="5" t="s">
        <v>332</v>
      </c>
      <c r="C9" s="5" t="s">
        <v>162</v>
      </c>
      <c r="D9" s="13"/>
      <c r="E9" s="13"/>
      <c r="F9" s="13"/>
      <c r="G9" s="13"/>
      <c r="H9" s="12"/>
      <c r="I9" s="12"/>
      <c r="J9" s="12">
        <v>4</v>
      </c>
      <c r="K9" s="12">
        <v>11</v>
      </c>
      <c r="L9" s="12"/>
      <c r="M9" s="12"/>
      <c r="N9" s="5">
        <v>4</v>
      </c>
      <c r="O9" s="13">
        <v>11</v>
      </c>
      <c r="P9" s="13"/>
      <c r="Q9" s="13"/>
      <c r="R9" s="13"/>
      <c r="S9" s="77"/>
      <c r="T9" s="121">
        <f t="shared" si="0"/>
        <v>22</v>
      </c>
    </row>
    <row r="10" spans="1:30" s="2" customFormat="1" ht="16.5">
      <c r="A10" s="5" t="s">
        <v>143</v>
      </c>
      <c r="B10" s="5" t="s">
        <v>144</v>
      </c>
      <c r="C10" s="5" t="s">
        <v>15</v>
      </c>
      <c r="D10" s="13">
        <v>1</v>
      </c>
      <c r="E10" s="13">
        <v>20</v>
      </c>
      <c r="F10" s="13"/>
      <c r="G10" s="13"/>
      <c r="H10" s="12"/>
      <c r="I10" s="12"/>
      <c r="J10" s="12"/>
      <c r="K10" s="12"/>
      <c r="L10" s="12"/>
      <c r="M10" s="12"/>
      <c r="N10" s="5"/>
      <c r="O10" s="12"/>
      <c r="P10" s="13"/>
      <c r="Q10" s="13"/>
      <c r="R10" s="13"/>
      <c r="S10" s="77"/>
      <c r="T10" s="121">
        <f t="shared" si="0"/>
        <v>20</v>
      </c>
    </row>
    <row r="11" spans="1:30" s="2" customFormat="1" ht="16.5">
      <c r="A11" s="13" t="s">
        <v>339</v>
      </c>
      <c r="B11" s="5" t="s">
        <v>319</v>
      </c>
      <c r="C11" s="5" t="s">
        <v>295</v>
      </c>
      <c r="D11" s="5"/>
      <c r="E11" s="5"/>
      <c r="F11" s="5"/>
      <c r="G11" s="5"/>
      <c r="H11" s="5"/>
      <c r="I11" s="5"/>
      <c r="J11" s="5">
        <v>1</v>
      </c>
      <c r="K11" s="5">
        <v>20</v>
      </c>
      <c r="L11" s="5"/>
      <c r="M11" s="5"/>
      <c r="N11" s="5"/>
      <c r="O11" s="5"/>
      <c r="P11" s="5"/>
      <c r="Q11" s="5"/>
      <c r="R11" s="5"/>
      <c r="S11" s="62"/>
      <c r="T11" s="121">
        <f t="shared" si="0"/>
        <v>20</v>
      </c>
      <c r="Z11" s="11"/>
      <c r="AC11" s="8"/>
      <c r="AD11" s="8"/>
    </row>
    <row r="12" spans="1:30" s="2" customFormat="1" ht="16.5">
      <c r="A12" s="13" t="s">
        <v>160</v>
      </c>
      <c r="B12" s="5" t="s">
        <v>394</v>
      </c>
      <c r="C12" s="5" t="s">
        <v>146</v>
      </c>
      <c r="D12" s="5"/>
      <c r="E12" s="5"/>
      <c r="F12" s="5"/>
      <c r="G12" s="5"/>
      <c r="H12" s="5"/>
      <c r="I12" s="5"/>
      <c r="J12" s="5"/>
      <c r="K12" s="5"/>
      <c r="L12" s="5">
        <v>1</v>
      </c>
      <c r="M12" s="5">
        <v>20</v>
      </c>
      <c r="N12" s="5"/>
      <c r="O12" s="5"/>
      <c r="P12" s="5"/>
      <c r="Q12" s="5"/>
      <c r="R12" s="5"/>
      <c r="S12" s="62"/>
      <c r="T12" s="121">
        <f t="shared" si="0"/>
        <v>20</v>
      </c>
      <c r="U12" s="8"/>
      <c r="V12" s="8"/>
      <c r="Y12" s="10"/>
      <c r="Z12" s="10"/>
      <c r="AA12" s="10"/>
      <c r="AB12" s="10"/>
      <c r="AC12" s="10"/>
      <c r="AD12" s="10"/>
    </row>
    <row r="13" spans="1:30" s="2" customFormat="1" ht="16.5">
      <c r="A13" s="13" t="s">
        <v>395</v>
      </c>
      <c r="B13" s="5" t="s">
        <v>396</v>
      </c>
      <c r="C13" s="5" t="s">
        <v>308</v>
      </c>
      <c r="D13" s="5"/>
      <c r="E13" s="5"/>
      <c r="F13" s="5"/>
      <c r="G13" s="5"/>
      <c r="H13" s="5"/>
      <c r="I13" s="5"/>
      <c r="J13" s="5"/>
      <c r="K13" s="5"/>
      <c r="L13" s="5">
        <v>2</v>
      </c>
      <c r="M13" s="5">
        <v>17</v>
      </c>
      <c r="N13" s="5">
        <v>8</v>
      </c>
      <c r="O13" s="5">
        <v>3</v>
      </c>
      <c r="P13" s="5"/>
      <c r="Q13" s="5"/>
      <c r="R13" s="5"/>
      <c r="S13" s="62"/>
      <c r="T13" s="121">
        <f t="shared" si="0"/>
        <v>20</v>
      </c>
      <c r="Z13" s="11"/>
      <c r="AC13" s="8"/>
      <c r="AD13" s="8"/>
    </row>
    <row r="14" spans="1:30" s="2" customFormat="1" ht="16.5">
      <c r="A14" s="13" t="s">
        <v>28</v>
      </c>
      <c r="B14" s="13" t="s">
        <v>145</v>
      </c>
      <c r="C14" s="13" t="s">
        <v>146</v>
      </c>
      <c r="D14" s="5">
        <v>2</v>
      </c>
      <c r="E14" s="5">
        <v>17</v>
      </c>
      <c r="F14" s="5"/>
      <c r="G14" s="5"/>
      <c r="H14" s="5"/>
      <c r="I14" s="5"/>
      <c r="J14" s="5"/>
      <c r="K14" s="5"/>
      <c r="L14" s="5"/>
      <c r="M14" s="5"/>
      <c r="N14" s="5"/>
      <c r="O14" s="12"/>
      <c r="P14" s="5"/>
      <c r="Q14" s="5"/>
      <c r="R14" s="5"/>
      <c r="S14" s="62"/>
      <c r="T14" s="121">
        <f t="shared" si="0"/>
        <v>17</v>
      </c>
      <c r="U14" s="8"/>
      <c r="V14" s="8"/>
    </row>
    <row r="15" spans="1:30" s="2" customFormat="1" ht="16.5">
      <c r="A15" s="5" t="s">
        <v>305</v>
      </c>
      <c r="B15" s="5" t="s">
        <v>306</v>
      </c>
      <c r="C15" s="5" t="s">
        <v>59</v>
      </c>
      <c r="D15" s="13"/>
      <c r="E15" s="13"/>
      <c r="F15" s="13"/>
      <c r="G15" s="13"/>
      <c r="H15" s="12">
        <v>2</v>
      </c>
      <c r="I15" s="12">
        <v>17</v>
      </c>
      <c r="J15" s="12"/>
      <c r="K15" s="12"/>
      <c r="L15" s="12"/>
      <c r="M15" s="12"/>
      <c r="N15" s="5"/>
      <c r="O15" s="13"/>
      <c r="P15" s="13"/>
      <c r="Q15" s="13"/>
      <c r="R15" s="13"/>
      <c r="S15" s="77"/>
      <c r="T15" s="121">
        <f t="shared" si="0"/>
        <v>17</v>
      </c>
      <c r="Z15" s="11"/>
      <c r="AC15" s="8"/>
      <c r="AD15" s="8"/>
    </row>
    <row r="16" spans="1:30" s="2" customFormat="1" ht="16.5">
      <c r="A16" s="5" t="s">
        <v>329</v>
      </c>
      <c r="B16" s="5" t="s">
        <v>319</v>
      </c>
      <c r="C16" s="5" t="s">
        <v>15</v>
      </c>
      <c r="D16" s="13"/>
      <c r="E16" s="13"/>
      <c r="F16" s="13"/>
      <c r="G16" s="13"/>
      <c r="H16" s="12"/>
      <c r="I16" s="12"/>
      <c r="J16" s="12">
        <v>2</v>
      </c>
      <c r="K16" s="12">
        <v>17</v>
      </c>
      <c r="L16" s="12"/>
      <c r="M16" s="12"/>
      <c r="N16" s="5"/>
      <c r="O16" s="12"/>
      <c r="P16" s="13"/>
      <c r="Q16" s="13"/>
      <c r="R16" s="13"/>
      <c r="S16" s="77"/>
      <c r="T16" s="121">
        <f t="shared" si="0"/>
        <v>17</v>
      </c>
      <c r="U16" s="8"/>
      <c r="V16" s="8"/>
    </row>
    <row r="17" spans="1:30" s="2" customFormat="1" ht="16.5">
      <c r="A17" s="13" t="s">
        <v>404</v>
      </c>
      <c r="B17" s="5" t="s">
        <v>232</v>
      </c>
      <c r="C17" s="5" t="s">
        <v>405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>
        <v>2</v>
      </c>
      <c r="O17" s="5">
        <v>17</v>
      </c>
      <c r="P17" s="5"/>
      <c r="Q17" s="5"/>
      <c r="R17" s="5"/>
      <c r="S17" s="62"/>
      <c r="T17" s="121">
        <f t="shared" si="0"/>
        <v>17</v>
      </c>
      <c r="Z17" s="11"/>
      <c r="AC17" s="8"/>
      <c r="AD17" s="8"/>
    </row>
    <row r="18" spans="1:30" s="2" customFormat="1" ht="16.5">
      <c r="A18" s="5" t="s">
        <v>147</v>
      </c>
      <c r="B18" s="13" t="s">
        <v>148</v>
      </c>
      <c r="C18" s="13" t="s">
        <v>32</v>
      </c>
      <c r="D18" s="13">
        <v>3</v>
      </c>
      <c r="E18" s="13">
        <v>14</v>
      </c>
      <c r="F18" s="12"/>
      <c r="G18" s="12"/>
      <c r="H18" s="12"/>
      <c r="I18" s="12"/>
      <c r="J18" s="12"/>
      <c r="K18" s="12"/>
      <c r="L18" s="12"/>
      <c r="M18" s="12"/>
      <c r="N18" s="5"/>
      <c r="O18" s="13"/>
      <c r="P18" s="13"/>
      <c r="Q18" s="13"/>
      <c r="R18" s="13"/>
      <c r="S18" s="77"/>
      <c r="T18" s="121">
        <f t="shared" si="0"/>
        <v>14</v>
      </c>
      <c r="Z18" s="11"/>
      <c r="AC18" s="8"/>
      <c r="AD18" s="8"/>
    </row>
    <row r="19" spans="1:30" s="2" customFormat="1" ht="16.5">
      <c r="A19" s="5" t="s">
        <v>330</v>
      </c>
      <c r="B19" s="5" t="s">
        <v>150</v>
      </c>
      <c r="C19" s="5" t="s">
        <v>24</v>
      </c>
      <c r="D19" s="13"/>
      <c r="E19" s="13"/>
      <c r="F19" s="13"/>
      <c r="G19" s="13"/>
      <c r="H19" s="12"/>
      <c r="I19" s="12"/>
      <c r="J19" s="12">
        <v>3</v>
      </c>
      <c r="K19" s="12">
        <v>14</v>
      </c>
      <c r="L19" s="12"/>
      <c r="M19" s="12"/>
      <c r="N19" s="5"/>
      <c r="O19" s="13"/>
      <c r="P19" s="13"/>
      <c r="Q19" s="13"/>
      <c r="R19" s="13"/>
      <c r="S19" s="77"/>
      <c r="T19" s="121">
        <f t="shared" si="0"/>
        <v>14</v>
      </c>
      <c r="U19" s="8"/>
      <c r="V19" s="8"/>
    </row>
    <row r="20" spans="1:30" s="2" customFormat="1" ht="16.5">
      <c r="A20" s="13" t="s">
        <v>340</v>
      </c>
      <c r="B20" s="5" t="s">
        <v>256</v>
      </c>
      <c r="C20" s="5" t="s">
        <v>341</v>
      </c>
      <c r="D20" s="5"/>
      <c r="E20" s="5"/>
      <c r="F20" s="5"/>
      <c r="G20" s="5"/>
      <c r="H20" s="5"/>
      <c r="I20" s="5"/>
      <c r="J20" s="5">
        <v>3</v>
      </c>
      <c r="K20" s="5">
        <v>14</v>
      </c>
      <c r="L20" s="5"/>
      <c r="M20" s="5"/>
      <c r="N20" s="5"/>
      <c r="O20" s="5"/>
      <c r="P20" s="5"/>
      <c r="Q20" s="5"/>
      <c r="R20" s="5"/>
      <c r="S20" s="62"/>
      <c r="T20" s="121">
        <f t="shared" si="0"/>
        <v>14</v>
      </c>
      <c r="Z20" s="11"/>
      <c r="AC20" s="8"/>
      <c r="AD20" s="8"/>
    </row>
    <row r="21" spans="1:30" s="2" customFormat="1" ht="16.5">
      <c r="A21" s="13" t="s">
        <v>406</v>
      </c>
      <c r="B21" s="5" t="s">
        <v>215</v>
      </c>
      <c r="C21" s="5" t="s">
        <v>20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>
        <v>3</v>
      </c>
      <c r="O21" s="5">
        <v>14</v>
      </c>
      <c r="P21" s="5"/>
      <c r="Q21" s="5"/>
      <c r="R21" s="5"/>
      <c r="S21" s="62"/>
      <c r="T21" s="121">
        <f t="shared" si="0"/>
        <v>14</v>
      </c>
      <c r="Z21" s="11"/>
      <c r="AC21" s="8"/>
      <c r="AD21" s="8"/>
    </row>
    <row r="22" spans="1:30" s="2" customFormat="1" ht="16.5">
      <c r="A22" s="13" t="s">
        <v>309</v>
      </c>
      <c r="B22" s="5" t="s">
        <v>310</v>
      </c>
      <c r="C22" s="5" t="s">
        <v>59</v>
      </c>
      <c r="D22" s="5"/>
      <c r="E22" s="5"/>
      <c r="F22" s="5"/>
      <c r="G22" s="5"/>
      <c r="H22" s="5">
        <v>4</v>
      </c>
      <c r="I22" s="5">
        <v>11</v>
      </c>
      <c r="J22" s="5"/>
      <c r="K22" s="5"/>
      <c r="L22" s="5"/>
      <c r="M22" s="12"/>
      <c r="N22" s="5"/>
      <c r="O22" s="13"/>
      <c r="P22" s="5"/>
      <c r="Q22" s="5"/>
      <c r="R22" s="5"/>
      <c r="S22" s="62"/>
      <c r="T22" s="121">
        <f t="shared" si="0"/>
        <v>11</v>
      </c>
      <c r="U22" s="8"/>
      <c r="V22" s="8"/>
    </row>
    <row r="23" spans="1:30" s="2" customFormat="1" ht="16.5">
      <c r="A23" s="13" t="s">
        <v>342</v>
      </c>
      <c r="B23" s="5" t="s">
        <v>310</v>
      </c>
      <c r="C23" s="5" t="s">
        <v>21</v>
      </c>
      <c r="D23" s="5"/>
      <c r="E23" s="5"/>
      <c r="F23" s="5"/>
      <c r="G23" s="5"/>
      <c r="H23" s="5"/>
      <c r="I23" s="5"/>
      <c r="J23" s="5">
        <v>4</v>
      </c>
      <c r="K23" s="5">
        <v>11</v>
      </c>
      <c r="L23" s="5"/>
      <c r="M23" s="5"/>
      <c r="N23" s="5"/>
      <c r="O23" s="5"/>
      <c r="P23" s="5"/>
      <c r="Q23" s="5"/>
      <c r="R23" s="5"/>
      <c r="S23" s="62"/>
      <c r="T23" s="121">
        <f t="shared" si="0"/>
        <v>11</v>
      </c>
      <c r="U23" s="8"/>
      <c r="V23" s="8"/>
    </row>
    <row r="24" spans="1:30" s="2" customFormat="1" ht="16.5">
      <c r="A24" s="13" t="s">
        <v>397</v>
      </c>
      <c r="B24" s="5" t="s">
        <v>194</v>
      </c>
      <c r="C24" s="5" t="s">
        <v>59</v>
      </c>
      <c r="D24" s="5"/>
      <c r="E24" s="5"/>
      <c r="F24" s="5"/>
      <c r="G24" s="5"/>
      <c r="H24" s="5"/>
      <c r="I24" s="5"/>
      <c r="J24" s="5"/>
      <c r="K24" s="5"/>
      <c r="L24" s="5">
        <v>4</v>
      </c>
      <c r="M24" s="5">
        <v>11</v>
      </c>
      <c r="N24" s="5"/>
      <c r="O24" s="5"/>
      <c r="P24" s="5"/>
      <c r="Q24" s="5"/>
      <c r="R24" s="5"/>
      <c r="S24" s="62"/>
      <c r="T24" s="121">
        <f t="shared" si="0"/>
        <v>11</v>
      </c>
      <c r="U24" s="8"/>
      <c r="V24" s="8"/>
    </row>
    <row r="25" spans="1:30" s="2" customFormat="1" ht="16.5">
      <c r="A25" s="5" t="s">
        <v>25</v>
      </c>
      <c r="B25" s="13" t="s">
        <v>149</v>
      </c>
      <c r="C25" s="13" t="s">
        <v>19</v>
      </c>
      <c r="D25" s="13">
        <v>5</v>
      </c>
      <c r="E25" s="13">
        <v>9</v>
      </c>
      <c r="F25" s="12"/>
      <c r="G25" s="12"/>
      <c r="H25" s="12"/>
      <c r="I25" s="12"/>
      <c r="J25" s="12"/>
      <c r="K25" s="12"/>
      <c r="L25" s="12"/>
      <c r="M25" s="5"/>
      <c r="N25" s="5"/>
      <c r="O25" s="5"/>
      <c r="P25" s="13"/>
      <c r="Q25" s="13"/>
      <c r="R25" s="13"/>
      <c r="S25" s="77"/>
      <c r="T25" s="121">
        <f t="shared" si="0"/>
        <v>9</v>
      </c>
      <c r="U25" s="8"/>
      <c r="V25" s="8"/>
    </row>
    <row r="26" spans="1:30" s="2" customFormat="1" ht="16.5">
      <c r="A26" s="13" t="s">
        <v>223</v>
      </c>
      <c r="B26" s="13" t="s">
        <v>224</v>
      </c>
      <c r="C26" s="13" t="s">
        <v>32</v>
      </c>
      <c r="D26" s="13"/>
      <c r="E26" s="13"/>
      <c r="F26" s="12">
        <v>5</v>
      </c>
      <c r="G26" s="12">
        <v>9</v>
      </c>
      <c r="H26" s="12"/>
      <c r="I26" s="12"/>
      <c r="J26" s="12"/>
      <c r="K26" s="12"/>
      <c r="L26" s="12"/>
      <c r="M26" s="5"/>
      <c r="N26" s="5"/>
      <c r="O26" s="5"/>
      <c r="P26" s="13"/>
      <c r="Q26" s="13"/>
      <c r="R26" s="13"/>
      <c r="S26" s="77"/>
      <c r="T26" s="121">
        <f t="shared" si="0"/>
        <v>9</v>
      </c>
      <c r="U26" s="8"/>
      <c r="V26" s="8"/>
    </row>
    <row r="27" spans="1:30" s="2" customFormat="1" ht="16.5">
      <c r="A27" s="13" t="s">
        <v>333</v>
      </c>
      <c r="B27" s="5" t="s">
        <v>334</v>
      </c>
      <c r="C27" s="5" t="s">
        <v>20</v>
      </c>
      <c r="D27" s="5"/>
      <c r="E27" s="5"/>
      <c r="F27" s="5"/>
      <c r="G27" s="5"/>
      <c r="H27" s="5"/>
      <c r="I27" s="5"/>
      <c r="J27" s="5">
        <v>5</v>
      </c>
      <c r="K27" s="5">
        <v>9</v>
      </c>
      <c r="L27" s="5"/>
      <c r="M27" s="5"/>
      <c r="N27" s="5"/>
      <c r="O27" s="5"/>
      <c r="P27" s="5"/>
      <c r="Q27" s="5"/>
      <c r="R27" s="5"/>
      <c r="S27" s="62"/>
      <c r="T27" s="121">
        <f t="shared" si="0"/>
        <v>9</v>
      </c>
      <c r="U27" s="8"/>
      <c r="V27" s="8"/>
    </row>
    <row r="28" spans="1:30" s="2" customFormat="1" ht="16.5">
      <c r="A28" s="13" t="s">
        <v>343</v>
      </c>
      <c r="B28" s="5" t="s">
        <v>161</v>
      </c>
      <c r="C28" s="5" t="s">
        <v>32</v>
      </c>
      <c r="D28" s="5"/>
      <c r="E28" s="5"/>
      <c r="F28" s="5"/>
      <c r="G28" s="5"/>
      <c r="H28" s="5"/>
      <c r="I28" s="5"/>
      <c r="J28" s="5">
        <v>5</v>
      </c>
      <c r="K28" s="5">
        <v>9</v>
      </c>
      <c r="L28" s="5"/>
      <c r="M28" s="5"/>
      <c r="N28" s="5"/>
      <c r="O28" s="5"/>
      <c r="P28" s="5"/>
      <c r="Q28" s="5"/>
      <c r="R28" s="5"/>
      <c r="S28" s="62"/>
      <c r="T28" s="121">
        <f t="shared" si="0"/>
        <v>9</v>
      </c>
      <c r="U28" s="8"/>
      <c r="V28" s="8"/>
    </row>
    <row r="29" spans="1:30" s="2" customFormat="1" ht="16.5">
      <c r="A29" s="13" t="s">
        <v>407</v>
      </c>
      <c r="B29" s="5" t="s">
        <v>179</v>
      </c>
      <c r="C29" s="5" t="s">
        <v>192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>
        <v>5</v>
      </c>
      <c r="O29" s="5">
        <v>9</v>
      </c>
      <c r="P29" s="5"/>
      <c r="Q29" s="5"/>
      <c r="R29" s="5"/>
      <c r="S29" s="62"/>
      <c r="T29" s="121">
        <f t="shared" si="0"/>
        <v>9</v>
      </c>
      <c r="U29" s="8"/>
      <c r="V29" s="8"/>
    </row>
    <row r="30" spans="1:30" s="2" customFormat="1" ht="16.5">
      <c r="A30" s="13" t="s">
        <v>27</v>
      </c>
      <c r="B30" s="5" t="s">
        <v>338</v>
      </c>
      <c r="C30" s="5" t="s">
        <v>59</v>
      </c>
      <c r="D30" s="5"/>
      <c r="E30" s="5"/>
      <c r="F30" s="5"/>
      <c r="G30" s="5"/>
      <c r="H30" s="5"/>
      <c r="I30" s="5"/>
      <c r="J30" s="5">
        <v>8</v>
      </c>
      <c r="K30" s="5">
        <v>3</v>
      </c>
      <c r="L30" s="5">
        <v>7</v>
      </c>
      <c r="M30" s="5">
        <v>5</v>
      </c>
      <c r="N30" s="5"/>
      <c r="O30" s="5"/>
      <c r="P30" s="5"/>
      <c r="Q30" s="5"/>
      <c r="R30" s="5"/>
      <c r="S30" s="62"/>
      <c r="T30" s="121">
        <f t="shared" si="0"/>
        <v>8</v>
      </c>
      <c r="U30" s="8"/>
      <c r="V30" s="8"/>
    </row>
    <row r="31" spans="1:30" s="2" customFormat="1" ht="16.5">
      <c r="A31" s="13" t="s">
        <v>225</v>
      </c>
      <c r="B31" s="5" t="s">
        <v>149</v>
      </c>
      <c r="C31" s="5" t="s">
        <v>278</v>
      </c>
      <c r="D31" s="5"/>
      <c r="E31" s="5"/>
      <c r="F31" s="5">
        <v>6</v>
      </c>
      <c r="G31" s="5">
        <v>7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62"/>
      <c r="T31" s="121">
        <f t="shared" si="0"/>
        <v>7</v>
      </c>
      <c r="U31" s="8"/>
      <c r="V31" s="8"/>
    </row>
    <row r="32" spans="1:30" s="2" customFormat="1" ht="16.5">
      <c r="A32" s="13" t="s">
        <v>335</v>
      </c>
      <c r="B32" s="5" t="s">
        <v>336</v>
      </c>
      <c r="C32" s="5" t="s">
        <v>16</v>
      </c>
      <c r="D32" s="5"/>
      <c r="E32" s="5"/>
      <c r="F32" s="5"/>
      <c r="G32" s="5"/>
      <c r="H32" s="5"/>
      <c r="I32" s="5"/>
      <c r="J32" s="5">
        <v>6</v>
      </c>
      <c r="K32" s="5">
        <v>7</v>
      </c>
      <c r="L32" s="5"/>
      <c r="M32" s="5"/>
      <c r="N32" s="5"/>
      <c r="O32" s="5"/>
      <c r="P32" s="5"/>
      <c r="Q32" s="5"/>
      <c r="R32" s="5"/>
      <c r="S32" s="62"/>
      <c r="T32" s="121">
        <f t="shared" si="0"/>
        <v>7</v>
      </c>
      <c r="U32" s="8"/>
      <c r="V32" s="8"/>
    </row>
    <row r="33" spans="1:30" s="2" customFormat="1" ht="16.5">
      <c r="A33" s="13" t="s">
        <v>344</v>
      </c>
      <c r="B33" s="5" t="s">
        <v>345</v>
      </c>
      <c r="C33" s="5" t="s">
        <v>341</v>
      </c>
      <c r="D33" s="5"/>
      <c r="E33" s="5"/>
      <c r="F33" s="5"/>
      <c r="G33" s="5"/>
      <c r="H33" s="5"/>
      <c r="I33" s="5"/>
      <c r="J33" s="5">
        <v>6</v>
      </c>
      <c r="K33" s="5">
        <v>7</v>
      </c>
      <c r="L33" s="5"/>
      <c r="M33" s="5"/>
      <c r="N33" s="5"/>
      <c r="O33" s="5"/>
      <c r="P33" s="5"/>
      <c r="Q33" s="5"/>
      <c r="R33" s="5"/>
      <c r="S33" s="62"/>
      <c r="T33" s="121">
        <f t="shared" si="0"/>
        <v>7</v>
      </c>
      <c r="U33" s="8"/>
      <c r="V33" s="8"/>
    </row>
    <row r="34" spans="1:30" s="2" customFormat="1" ht="16.5">
      <c r="A34" s="13" t="s">
        <v>337</v>
      </c>
      <c r="B34" s="5" t="s">
        <v>150</v>
      </c>
      <c r="C34" s="5" t="s">
        <v>19</v>
      </c>
      <c r="D34" s="5"/>
      <c r="E34" s="5"/>
      <c r="F34" s="5"/>
      <c r="G34" s="5"/>
      <c r="H34" s="5"/>
      <c r="I34" s="5"/>
      <c r="J34" s="5">
        <v>7</v>
      </c>
      <c r="K34" s="5">
        <v>5</v>
      </c>
      <c r="L34" s="5"/>
      <c r="M34" s="5"/>
      <c r="N34" s="5"/>
      <c r="O34" s="5"/>
      <c r="P34" s="5"/>
      <c r="Q34" s="5"/>
      <c r="R34" s="5"/>
      <c r="S34" s="62"/>
      <c r="T34" s="121">
        <f t="shared" si="0"/>
        <v>5</v>
      </c>
      <c r="U34" s="8"/>
      <c r="V34" s="8"/>
    </row>
    <row r="35" spans="1:30" s="2" customFormat="1" ht="16.5">
      <c r="A35" s="13" t="s">
        <v>346</v>
      </c>
      <c r="B35" s="5" t="s">
        <v>347</v>
      </c>
      <c r="C35" s="5" t="s">
        <v>192</v>
      </c>
      <c r="D35" s="5"/>
      <c r="E35" s="5"/>
      <c r="F35" s="5"/>
      <c r="G35" s="5"/>
      <c r="H35" s="5"/>
      <c r="I35" s="5"/>
      <c r="J35" s="5">
        <v>7</v>
      </c>
      <c r="K35" s="5">
        <v>5</v>
      </c>
      <c r="L35" s="5"/>
      <c r="M35" s="5"/>
      <c r="N35" s="5"/>
      <c r="O35" s="5"/>
      <c r="P35" s="5"/>
      <c r="Q35" s="5"/>
      <c r="R35" s="5"/>
      <c r="S35" s="62"/>
      <c r="T35" s="121">
        <f t="shared" si="0"/>
        <v>5</v>
      </c>
      <c r="U35" s="8"/>
      <c r="V35" s="8"/>
    </row>
    <row r="36" spans="1:30" s="2" customFormat="1" ht="16.5">
      <c r="A36" s="13" t="s">
        <v>408</v>
      </c>
      <c r="B36" s="5" t="s">
        <v>409</v>
      </c>
      <c r="C36" s="5" t="s">
        <v>189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>
        <v>7</v>
      </c>
      <c r="O36" s="5">
        <v>5</v>
      </c>
      <c r="P36" s="5"/>
      <c r="Q36" s="5"/>
      <c r="R36" s="5"/>
      <c r="S36" s="62"/>
      <c r="T36" s="121">
        <f t="shared" si="0"/>
        <v>5</v>
      </c>
      <c r="Z36" s="11"/>
      <c r="AC36" s="8"/>
      <c r="AD36" s="8"/>
    </row>
    <row r="37" spans="1:30" s="2" customFormat="1" ht="16.5">
      <c r="A37" s="13" t="s">
        <v>226</v>
      </c>
      <c r="B37" s="13" t="s">
        <v>227</v>
      </c>
      <c r="C37" s="13" t="s">
        <v>16</v>
      </c>
      <c r="D37" s="13"/>
      <c r="E37" s="13"/>
      <c r="F37" s="13">
        <v>8</v>
      </c>
      <c r="G37" s="13">
        <v>3</v>
      </c>
      <c r="H37" s="12"/>
      <c r="I37" s="12"/>
      <c r="J37" s="12"/>
      <c r="K37" s="12"/>
      <c r="L37" s="13"/>
      <c r="M37" s="12"/>
      <c r="N37" s="5"/>
      <c r="O37" s="13"/>
      <c r="P37" s="13"/>
      <c r="Q37" s="13"/>
      <c r="R37" s="13"/>
      <c r="S37" s="77"/>
      <c r="T37" s="121">
        <f t="shared" si="0"/>
        <v>3</v>
      </c>
      <c r="U37" s="8"/>
      <c r="V37" s="8"/>
    </row>
    <row r="38" spans="1:30" s="2" customFormat="1" ht="16.5">
      <c r="A38" s="5" t="s">
        <v>279</v>
      </c>
      <c r="B38" s="13" t="s">
        <v>166</v>
      </c>
      <c r="C38" s="13" t="s">
        <v>32</v>
      </c>
      <c r="D38" s="13"/>
      <c r="E38" s="13"/>
      <c r="F38" s="12"/>
      <c r="G38" s="12"/>
      <c r="H38" s="12"/>
      <c r="I38" s="12"/>
      <c r="J38" s="12"/>
      <c r="K38" s="12"/>
      <c r="L38" s="12"/>
      <c r="M38" s="12"/>
      <c r="N38" s="5"/>
      <c r="O38" s="13"/>
      <c r="P38" s="13">
        <v>8</v>
      </c>
      <c r="Q38" s="13">
        <v>3</v>
      </c>
      <c r="R38" s="13"/>
      <c r="S38" s="77"/>
      <c r="T38" s="121">
        <f t="shared" si="0"/>
        <v>3</v>
      </c>
      <c r="U38" s="8"/>
      <c r="V38" s="8"/>
    </row>
    <row r="39" spans="1:30" s="2" customFormat="1" ht="16.5">
      <c r="A39" s="13" t="s">
        <v>311</v>
      </c>
      <c r="B39" s="13" t="s">
        <v>312</v>
      </c>
      <c r="C39" s="13" t="s">
        <v>313</v>
      </c>
      <c r="D39" s="13"/>
      <c r="E39" s="13"/>
      <c r="F39" s="12"/>
      <c r="G39" s="12"/>
      <c r="H39" s="12">
        <v>8</v>
      </c>
      <c r="I39" s="12">
        <v>3</v>
      </c>
      <c r="J39" s="12"/>
      <c r="K39" s="12"/>
      <c r="L39" s="12"/>
      <c r="M39" s="12"/>
      <c r="N39" s="5"/>
      <c r="O39" s="13"/>
      <c r="P39" s="13"/>
      <c r="Q39" s="13"/>
      <c r="R39" s="13"/>
      <c r="S39" s="77"/>
      <c r="T39" s="121">
        <f t="shared" si="0"/>
        <v>3</v>
      </c>
      <c r="U39" s="8"/>
      <c r="V39" s="8"/>
    </row>
    <row r="40" spans="1:30" s="2" customFormat="1" ht="16.5">
      <c r="A40" s="13" t="s">
        <v>348</v>
      </c>
      <c r="B40" s="5" t="s">
        <v>349</v>
      </c>
      <c r="C40" s="5" t="s">
        <v>313</v>
      </c>
      <c r="D40" s="5"/>
      <c r="E40" s="5"/>
      <c r="F40" s="5"/>
      <c r="G40" s="5"/>
      <c r="H40" s="5"/>
      <c r="I40" s="5"/>
      <c r="J40" s="5">
        <v>8</v>
      </c>
      <c r="K40" s="5">
        <v>3</v>
      </c>
      <c r="L40" s="5"/>
      <c r="M40" s="5"/>
      <c r="N40" s="5"/>
      <c r="O40" s="5"/>
      <c r="P40" s="5"/>
      <c r="Q40" s="5"/>
      <c r="R40" s="5"/>
      <c r="S40" s="62"/>
      <c r="T40" s="121">
        <f t="shared" si="0"/>
        <v>3</v>
      </c>
      <c r="U40" s="8"/>
      <c r="V40" s="8"/>
    </row>
    <row r="41" spans="1:30" s="2" customFormat="1" ht="16.5">
      <c r="A41" s="13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62"/>
      <c r="T41" s="121">
        <f t="shared" si="0"/>
        <v>0</v>
      </c>
      <c r="U41" s="8"/>
      <c r="V41" s="8"/>
    </row>
    <row r="42" spans="1:30" s="2" customFormat="1" ht="16.5">
      <c r="A42" s="13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62"/>
      <c r="T42" s="121">
        <f t="shared" si="0"/>
        <v>0</v>
      </c>
      <c r="U42" s="8"/>
      <c r="V42" s="8"/>
    </row>
    <row r="43" spans="1:30" s="2" customFormat="1" ht="16.5">
      <c r="A43" s="5"/>
      <c r="B43" s="5"/>
      <c r="C43" s="5"/>
      <c r="D43" s="13"/>
      <c r="E43" s="13"/>
      <c r="F43" s="13"/>
      <c r="G43" s="13"/>
      <c r="H43" s="12"/>
      <c r="I43" s="12"/>
      <c r="J43" s="12"/>
      <c r="K43" s="12"/>
      <c r="L43" s="12"/>
      <c r="M43" s="12"/>
      <c r="N43" s="5"/>
      <c r="O43" s="13"/>
      <c r="P43" s="13"/>
      <c r="Q43" s="13"/>
      <c r="R43" s="13"/>
      <c r="S43" s="77"/>
      <c r="T43" s="121">
        <f t="shared" si="0"/>
        <v>0</v>
      </c>
      <c r="Z43" s="11"/>
      <c r="AC43" s="8"/>
      <c r="AD43" s="8"/>
    </row>
    <row r="44" spans="1:30" s="2" customFormat="1" ht="15.75" thickBot="1">
      <c r="A44" s="13"/>
      <c r="B44" s="5"/>
      <c r="C44" s="13"/>
      <c r="Q44" s="8"/>
      <c r="R44" s="8"/>
    </row>
    <row r="45" spans="1:30" ht="26.25" thickTop="1" thickBot="1">
      <c r="E45" s="177" t="s">
        <v>69</v>
      </c>
      <c r="F45" s="178"/>
      <c r="G45" s="178"/>
      <c r="H45" s="178"/>
      <c r="I45" s="178"/>
      <c r="J45" s="178"/>
      <c r="K45" s="178"/>
      <c r="L45" s="178"/>
      <c r="M45" s="179"/>
    </row>
    <row r="46" spans="1:30" ht="25.5" thickTop="1">
      <c r="E46" s="29"/>
      <c r="F46" s="30"/>
      <c r="G46" s="30"/>
      <c r="H46" s="30"/>
      <c r="I46" s="30"/>
      <c r="J46" s="30"/>
      <c r="K46" s="30"/>
      <c r="L46" s="30"/>
      <c r="M46" s="31"/>
    </row>
    <row r="47" spans="1:30" ht="22.5">
      <c r="E47" s="32"/>
      <c r="F47" s="33" t="s">
        <v>11</v>
      </c>
      <c r="G47" s="171" t="s">
        <v>308</v>
      </c>
      <c r="H47" s="28"/>
      <c r="I47" s="34"/>
      <c r="J47" s="35"/>
      <c r="K47" s="28">
        <v>5</v>
      </c>
      <c r="L47" s="36"/>
      <c r="M47" s="37"/>
    </row>
    <row r="48" spans="1:30" ht="22.5">
      <c r="E48" s="32"/>
      <c r="F48" s="33" t="s">
        <v>13</v>
      </c>
      <c r="G48" s="168" t="s">
        <v>19</v>
      </c>
      <c r="H48" s="28"/>
      <c r="I48" s="38"/>
      <c r="J48" s="35"/>
      <c r="K48" s="28">
        <v>4</v>
      </c>
      <c r="L48" s="36"/>
      <c r="M48" s="37"/>
    </row>
    <row r="49" spans="5:13" ht="22.5">
      <c r="E49" s="32"/>
      <c r="F49" s="33" t="s">
        <v>14</v>
      </c>
      <c r="G49" s="168" t="s">
        <v>398</v>
      </c>
      <c r="H49" s="28"/>
      <c r="I49" s="38"/>
      <c r="J49" s="35"/>
      <c r="K49" s="28">
        <v>3</v>
      </c>
      <c r="L49" s="36"/>
      <c r="M49" s="37"/>
    </row>
    <row r="50" spans="5:13" ht="22.5">
      <c r="E50" s="32"/>
      <c r="F50" s="33" t="s">
        <v>67</v>
      </c>
      <c r="G50" s="168" t="s">
        <v>24</v>
      </c>
      <c r="H50" s="28"/>
      <c r="I50" s="38"/>
      <c r="J50" s="35"/>
      <c r="K50" s="28">
        <v>2</v>
      </c>
      <c r="L50" s="36"/>
      <c r="M50" s="37"/>
    </row>
    <row r="51" spans="5:13" ht="22.5">
      <c r="E51" s="32"/>
      <c r="F51" s="33" t="s">
        <v>68</v>
      </c>
      <c r="G51" s="171" t="s">
        <v>16</v>
      </c>
      <c r="H51" s="28"/>
      <c r="I51" s="38"/>
      <c r="J51" s="35"/>
      <c r="K51" s="28">
        <v>1</v>
      </c>
      <c r="L51" s="36"/>
      <c r="M51" s="37"/>
    </row>
    <row r="52" spans="5:13" ht="20.25" thickBot="1">
      <c r="E52" s="39"/>
      <c r="F52" s="40"/>
      <c r="G52" s="40"/>
      <c r="H52" s="40"/>
      <c r="I52" s="40"/>
      <c r="J52" s="40"/>
      <c r="K52" s="40"/>
      <c r="L52" s="41"/>
      <c r="M52" s="42"/>
    </row>
    <row r="53" spans="5:13" ht="15.75" thickTop="1"/>
  </sheetData>
  <sortState ref="A4:T43">
    <sortCondition descending="1" ref="T4:T43"/>
  </sortState>
  <mergeCells count="1">
    <mergeCell ref="E45:M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8"/>
  <sheetViews>
    <sheetView topLeftCell="A22" zoomScaleNormal="100" workbookViewId="0">
      <selection activeCell="C35" sqref="C35"/>
    </sheetView>
  </sheetViews>
  <sheetFormatPr baseColWidth="10" defaultRowHeight="15"/>
  <cols>
    <col min="1" max="1" width="17.42578125" customWidth="1"/>
    <col min="2" max="2" width="16.28515625" customWidth="1"/>
    <col min="3" max="3" width="26.85546875" customWidth="1"/>
    <col min="4" max="4" width="9.140625" customWidth="1"/>
    <col min="5" max="5" width="7.85546875" customWidth="1"/>
    <col min="6" max="6" width="9.7109375" customWidth="1"/>
    <col min="7" max="7" width="7.28515625" customWidth="1"/>
    <col min="8" max="8" width="9.42578125" customWidth="1"/>
    <col min="9" max="9" width="8.7109375" customWidth="1"/>
    <col min="10" max="10" width="11" customWidth="1"/>
    <col min="11" max="11" width="7.42578125" customWidth="1"/>
    <col min="12" max="12" width="10" customWidth="1"/>
    <col min="13" max="13" width="7.5703125" customWidth="1"/>
    <col min="14" max="14" width="9.28515625" customWidth="1"/>
    <col min="15" max="15" width="7.5703125" customWidth="1"/>
    <col min="16" max="16" width="7.85546875" customWidth="1"/>
    <col min="17" max="17" width="7" customWidth="1"/>
    <col min="18" max="18" width="7.7109375" customWidth="1"/>
    <col min="19" max="19" width="8.28515625" customWidth="1"/>
  </cols>
  <sheetData>
    <row r="1" spans="1:30" s="2" customFormat="1" ht="16.5">
      <c r="A1" s="99"/>
      <c r="B1" s="98"/>
      <c r="C1" s="104"/>
      <c r="D1" s="48">
        <v>42820</v>
      </c>
      <c r="E1" s="56"/>
      <c r="F1" s="48">
        <v>42855</v>
      </c>
      <c r="G1" s="56"/>
      <c r="H1" s="48">
        <v>42876</v>
      </c>
      <c r="I1" s="56"/>
      <c r="J1" s="48">
        <v>42897</v>
      </c>
      <c r="K1" s="56"/>
      <c r="L1" s="48">
        <v>42951</v>
      </c>
      <c r="M1" s="56"/>
      <c r="N1" s="48">
        <v>42988</v>
      </c>
      <c r="O1" s="56"/>
      <c r="P1" s="111" t="s">
        <v>0</v>
      </c>
      <c r="Q1" s="112"/>
      <c r="R1" s="113" t="s">
        <v>0</v>
      </c>
      <c r="S1" s="113"/>
      <c r="T1" s="118" t="s">
        <v>1</v>
      </c>
    </row>
    <row r="2" spans="1:30" s="2" customFormat="1" ht="25.5" thickBot="1">
      <c r="A2" s="101" t="s">
        <v>126</v>
      </c>
      <c r="B2" s="102"/>
      <c r="C2" s="105"/>
      <c r="D2" s="50" t="s">
        <v>92</v>
      </c>
      <c r="E2" s="59"/>
      <c r="F2" s="50" t="s">
        <v>93</v>
      </c>
      <c r="G2" s="59"/>
      <c r="H2" s="50" t="s">
        <v>94</v>
      </c>
      <c r="I2" s="59"/>
      <c r="J2" s="50" t="s">
        <v>95</v>
      </c>
      <c r="K2" s="59"/>
      <c r="L2" s="50" t="s">
        <v>74</v>
      </c>
      <c r="M2" s="59"/>
      <c r="N2" s="50" t="s">
        <v>88</v>
      </c>
      <c r="O2" s="59"/>
      <c r="P2" s="146" t="s">
        <v>275</v>
      </c>
      <c r="Q2" s="114"/>
      <c r="R2" s="115" t="s">
        <v>133</v>
      </c>
      <c r="S2" s="116"/>
      <c r="T2" s="119" t="s">
        <v>2</v>
      </c>
    </row>
    <row r="3" spans="1:30" s="4" customFormat="1" ht="17.25" thickBot="1">
      <c r="A3" s="43" t="s">
        <v>3</v>
      </c>
      <c r="B3" s="43" t="s">
        <v>4</v>
      </c>
      <c r="C3" s="43" t="s">
        <v>5</v>
      </c>
      <c r="D3" s="106" t="s">
        <v>6</v>
      </c>
      <c r="E3" s="106" t="s">
        <v>1</v>
      </c>
      <c r="F3" s="106" t="s">
        <v>6</v>
      </c>
      <c r="G3" s="106" t="s">
        <v>1</v>
      </c>
      <c r="H3" s="106" t="s">
        <v>6</v>
      </c>
      <c r="I3" s="106" t="s">
        <v>1</v>
      </c>
      <c r="J3" s="106" t="s">
        <v>6</v>
      </c>
      <c r="K3" s="106" t="s">
        <v>1</v>
      </c>
      <c r="L3" s="106" t="s">
        <v>6</v>
      </c>
      <c r="M3" s="106" t="s">
        <v>1</v>
      </c>
      <c r="N3" s="106" t="s">
        <v>6</v>
      </c>
      <c r="O3" s="106" t="s">
        <v>1</v>
      </c>
      <c r="P3" s="106" t="s">
        <v>6</v>
      </c>
      <c r="Q3" s="106" t="s">
        <v>1</v>
      </c>
      <c r="R3" s="106" t="s">
        <v>6</v>
      </c>
      <c r="S3" s="106" t="s">
        <v>1</v>
      </c>
      <c r="T3" s="124" t="s">
        <v>7</v>
      </c>
    </row>
    <row r="4" spans="1:30" s="2" customFormat="1" ht="16.5">
      <c r="A4" s="5" t="s">
        <v>33</v>
      </c>
      <c r="B4" s="5" t="s">
        <v>157</v>
      </c>
      <c r="C4" s="5" t="s">
        <v>29</v>
      </c>
      <c r="D4" s="13">
        <v>4</v>
      </c>
      <c r="E4" s="13">
        <v>11</v>
      </c>
      <c r="F4" s="12"/>
      <c r="G4" s="12"/>
      <c r="H4" s="12"/>
      <c r="I4" s="12"/>
      <c r="J4" s="12">
        <v>1</v>
      </c>
      <c r="K4" s="12">
        <v>20</v>
      </c>
      <c r="L4" s="12">
        <v>4</v>
      </c>
      <c r="M4" s="12">
        <v>11</v>
      </c>
      <c r="N4" s="5">
        <v>5</v>
      </c>
      <c r="O4" s="13">
        <v>9</v>
      </c>
      <c r="P4" s="13"/>
      <c r="Q4" s="13"/>
      <c r="R4" s="13"/>
      <c r="S4" s="77"/>
      <c r="T4" s="123">
        <f t="shared" ref="T4:T28" si="0">E4+G4+I4+K4+M4+O4+Q4+S4</f>
        <v>51</v>
      </c>
      <c r="Z4" s="11"/>
      <c r="AC4" s="8"/>
      <c r="AD4" s="8"/>
    </row>
    <row r="5" spans="1:30" s="2" customFormat="1" ht="16.5">
      <c r="A5" s="5" t="s">
        <v>330</v>
      </c>
      <c r="B5" s="5" t="s">
        <v>231</v>
      </c>
      <c r="C5" s="5" t="s">
        <v>308</v>
      </c>
      <c r="D5" s="5"/>
      <c r="E5" s="5"/>
      <c r="F5" s="5"/>
      <c r="G5" s="5"/>
      <c r="H5" s="5"/>
      <c r="I5" s="5"/>
      <c r="J5" s="5">
        <v>4</v>
      </c>
      <c r="K5" s="5">
        <v>11</v>
      </c>
      <c r="L5" s="12">
        <v>3</v>
      </c>
      <c r="M5" s="12">
        <v>14</v>
      </c>
      <c r="N5" s="5">
        <v>4</v>
      </c>
      <c r="O5" s="13">
        <v>11</v>
      </c>
      <c r="P5" s="13"/>
      <c r="Q5" s="13"/>
      <c r="R5" s="13"/>
      <c r="S5" s="77"/>
      <c r="T5" s="123">
        <f t="shared" si="0"/>
        <v>36</v>
      </c>
      <c r="U5" s="8"/>
      <c r="V5" s="8"/>
    </row>
    <row r="6" spans="1:30" s="2" customFormat="1" ht="16.5">
      <c r="A6" s="13" t="s">
        <v>304</v>
      </c>
      <c r="B6" s="13" t="s">
        <v>357</v>
      </c>
      <c r="C6" s="13" t="s">
        <v>18</v>
      </c>
      <c r="D6" s="13"/>
      <c r="E6" s="13"/>
      <c r="F6" s="12"/>
      <c r="G6" s="12"/>
      <c r="H6" s="12">
        <v>5</v>
      </c>
      <c r="I6" s="12">
        <v>9</v>
      </c>
      <c r="J6" s="12">
        <v>2</v>
      </c>
      <c r="K6" s="12">
        <v>17</v>
      </c>
      <c r="L6" s="12"/>
      <c r="M6" s="12"/>
      <c r="N6" s="5"/>
      <c r="O6" s="13"/>
      <c r="P6" s="13"/>
      <c r="Q6" s="13"/>
      <c r="R6" s="13"/>
      <c r="S6" s="77"/>
      <c r="T6" s="123">
        <f t="shared" si="0"/>
        <v>26</v>
      </c>
    </row>
    <row r="7" spans="1:30" s="2" customFormat="1" ht="16.5">
      <c r="A7" s="13" t="s">
        <v>350</v>
      </c>
      <c r="B7" s="13" t="s">
        <v>351</v>
      </c>
      <c r="C7" s="13" t="s">
        <v>352</v>
      </c>
      <c r="D7" s="13"/>
      <c r="E7" s="13"/>
      <c r="F7" s="12"/>
      <c r="G7" s="12"/>
      <c r="H7" s="12"/>
      <c r="I7" s="13"/>
      <c r="J7" s="12">
        <v>1</v>
      </c>
      <c r="K7" s="12">
        <v>20</v>
      </c>
      <c r="L7" s="13"/>
      <c r="M7" s="13"/>
      <c r="N7" s="5"/>
      <c r="O7" s="13"/>
      <c r="P7" s="13"/>
      <c r="Q7" s="13"/>
      <c r="R7" s="13"/>
      <c r="S7" s="77"/>
      <c r="T7" s="123">
        <f t="shared" si="0"/>
        <v>20</v>
      </c>
      <c r="Z7" s="11"/>
      <c r="AC7" s="8"/>
      <c r="AD7" s="8"/>
    </row>
    <row r="8" spans="1:30" s="10" customFormat="1" ht="16.5">
      <c r="A8" s="5" t="s">
        <v>399</v>
      </c>
      <c r="B8" s="5" t="s">
        <v>400</v>
      </c>
      <c r="C8" s="5" t="s">
        <v>401</v>
      </c>
      <c r="D8" s="13"/>
      <c r="E8" s="13"/>
      <c r="F8" s="12"/>
      <c r="G8" s="12"/>
      <c r="H8" s="12"/>
      <c r="I8" s="12"/>
      <c r="J8" s="12"/>
      <c r="K8" s="12"/>
      <c r="L8" s="12">
        <v>1</v>
      </c>
      <c r="M8" s="12">
        <v>20</v>
      </c>
      <c r="N8" s="5"/>
      <c r="O8" s="13"/>
      <c r="P8" s="13"/>
      <c r="Q8" s="13"/>
      <c r="R8" s="13"/>
      <c r="S8" s="77"/>
      <c r="T8" s="123">
        <f t="shared" si="0"/>
        <v>20</v>
      </c>
      <c r="U8" s="2"/>
      <c r="V8" s="2"/>
      <c r="W8" s="2"/>
      <c r="X8" s="2"/>
      <c r="Y8" s="2"/>
      <c r="Z8" s="11"/>
      <c r="AA8" s="2"/>
      <c r="AB8" s="2"/>
      <c r="AC8" s="8"/>
      <c r="AD8" s="8"/>
    </row>
    <row r="9" spans="1:30" s="2" customFormat="1" ht="16.5">
      <c r="A9" s="5" t="s">
        <v>52</v>
      </c>
      <c r="B9" s="5" t="s">
        <v>410</v>
      </c>
      <c r="C9" s="5" t="s">
        <v>411</v>
      </c>
      <c r="D9" s="13"/>
      <c r="E9" s="13"/>
      <c r="F9" s="12"/>
      <c r="G9" s="12"/>
      <c r="H9" s="12"/>
      <c r="I9" s="12"/>
      <c r="J9" s="12"/>
      <c r="K9" s="12"/>
      <c r="L9" s="12"/>
      <c r="M9" s="12"/>
      <c r="N9" s="5">
        <v>1</v>
      </c>
      <c r="O9" s="13">
        <v>20</v>
      </c>
      <c r="P9" s="13"/>
      <c r="Q9" s="13"/>
      <c r="R9" s="13"/>
      <c r="S9" s="77"/>
      <c r="T9" s="123">
        <f t="shared" si="0"/>
        <v>20</v>
      </c>
      <c r="V9" s="8"/>
    </row>
    <row r="10" spans="1:30" s="2" customFormat="1" ht="16.5">
      <c r="A10" s="13" t="s">
        <v>413</v>
      </c>
      <c r="B10" s="13" t="s">
        <v>215</v>
      </c>
      <c r="C10" s="5" t="s">
        <v>174</v>
      </c>
      <c r="D10" s="5"/>
      <c r="E10" s="5"/>
      <c r="F10" s="5"/>
      <c r="G10" s="5"/>
      <c r="H10" s="5"/>
      <c r="I10" s="5"/>
      <c r="J10" s="5">
        <v>7</v>
      </c>
      <c r="K10" s="5">
        <v>5</v>
      </c>
      <c r="L10" s="5"/>
      <c r="M10" s="5"/>
      <c r="N10" s="5">
        <v>3</v>
      </c>
      <c r="O10" s="5">
        <v>14</v>
      </c>
      <c r="P10" s="5"/>
      <c r="Q10" s="5"/>
      <c r="R10" s="5"/>
      <c r="S10" s="62"/>
      <c r="T10" s="123">
        <f t="shared" si="0"/>
        <v>19</v>
      </c>
      <c r="Z10" s="11"/>
      <c r="AC10" s="8"/>
      <c r="AD10" s="8"/>
    </row>
    <row r="11" spans="1:30" s="2" customFormat="1" ht="16.5">
      <c r="A11" s="13" t="s">
        <v>154</v>
      </c>
      <c r="B11" s="13" t="s">
        <v>155</v>
      </c>
      <c r="C11" s="13" t="s">
        <v>18</v>
      </c>
      <c r="D11" s="13">
        <v>2</v>
      </c>
      <c r="E11" s="13">
        <v>17</v>
      </c>
      <c r="F11" s="13"/>
      <c r="G11" s="13"/>
      <c r="H11" s="12"/>
      <c r="I11" s="12"/>
      <c r="J11" s="13"/>
      <c r="K11" s="13"/>
      <c r="L11" s="13"/>
      <c r="M11" s="13"/>
      <c r="N11" s="5"/>
      <c r="O11" s="13"/>
      <c r="P11" s="13"/>
      <c r="Q11" s="13"/>
      <c r="R11" s="13"/>
      <c r="S11" s="77"/>
      <c r="T11" s="123">
        <f t="shared" si="0"/>
        <v>17</v>
      </c>
      <c r="Z11" s="11"/>
      <c r="AC11" s="8"/>
      <c r="AD11" s="8"/>
    </row>
    <row r="12" spans="1:30" s="2" customFormat="1" ht="16.5">
      <c r="A12" s="5" t="s">
        <v>27</v>
      </c>
      <c r="B12" s="13" t="s">
        <v>156</v>
      </c>
      <c r="C12" s="13" t="s">
        <v>23</v>
      </c>
      <c r="D12" s="13">
        <v>3</v>
      </c>
      <c r="E12" s="13">
        <v>14</v>
      </c>
      <c r="F12" s="12"/>
      <c r="G12" s="12"/>
      <c r="H12" s="12"/>
      <c r="I12" s="12"/>
      <c r="J12" s="12">
        <v>8</v>
      </c>
      <c r="K12" s="12">
        <v>3</v>
      </c>
      <c r="L12" s="13"/>
      <c r="M12" s="13"/>
      <c r="N12" s="5"/>
      <c r="O12" s="13"/>
      <c r="P12" s="13"/>
      <c r="Q12" s="13"/>
      <c r="R12" s="13"/>
      <c r="S12" s="77"/>
      <c r="T12" s="123">
        <f t="shared" si="0"/>
        <v>17</v>
      </c>
      <c r="U12" s="8"/>
      <c r="V12" s="8"/>
    </row>
    <row r="13" spans="1:30" s="2" customFormat="1" ht="16.5">
      <c r="A13" s="5" t="s">
        <v>358</v>
      </c>
      <c r="B13" s="13" t="s">
        <v>359</v>
      </c>
      <c r="C13" s="13" t="s">
        <v>295</v>
      </c>
      <c r="D13" s="13"/>
      <c r="E13" s="13"/>
      <c r="F13" s="12"/>
      <c r="G13" s="12"/>
      <c r="H13" s="12"/>
      <c r="I13" s="12"/>
      <c r="J13" s="12">
        <v>2</v>
      </c>
      <c r="K13" s="12">
        <v>17</v>
      </c>
      <c r="L13" s="5"/>
      <c r="M13" s="5"/>
      <c r="N13" s="5"/>
      <c r="O13" s="13"/>
      <c r="P13" s="13"/>
      <c r="Q13" s="13"/>
      <c r="R13" s="13"/>
      <c r="S13" s="77"/>
      <c r="T13" s="123">
        <f t="shared" si="0"/>
        <v>17</v>
      </c>
      <c r="V13" s="8"/>
    </row>
    <row r="14" spans="1:30" s="2" customFormat="1" ht="16.5">
      <c r="A14" s="5" t="s">
        <v>412</v>
      </c>
      <c r="B14" s="5" t="s">
        <v>306</v>
      </c>
      <c r="C14" s="5" t="s">
        <v>15</v>
      </c>
      <c r="D14" s="13"/>
      <c r="E14" s="13"/>
      <c r="F14" s="12"/>
      <c r="G14" s="12"/>
      <c r="H14" s="12"/>
      <c r="I14" s="12"/>
      <c r="J14" s="12"/>
      <c r="K14" s="12"/>
      <c r="L14" s="12"/>
      <c r="M14" s="12"/>
      <c r="N14" s="5">
        <v>2</v>
      </c>
      <c r="O14" s="13">
        <v>17</v>
      </c>
      <c r="P14" s="13"/>
      <c r="Q14" s="13"/>
      <c r="R14" s="13"/>
      <c r="S14" s="77"/>
      <c r="T14" s="123">
        <f t="shared" si="0"/>
        <v>17</v>
      </c>
      <c r="U14" s="8"/>
      <c r="V14" s="8"/>
    </row>
    <row r="15" spans="1:30" s="2" customFormat="1" ht="16.5">
      <c r="A15" s="13" t="s">
        <v>353</v>
      </c>
      <c r="B15" s="13" t="s">
        <v>336</v>
      </c>
      <c r="C15" s="13" t="s">
        <v>354</v>
      </c>
      <c r="D15" s="5"/>
      <c r="E15" s="5"/>
      <c r="F15" s="5"/>
      <c r="G15" s="5"/>
      <c r="H15" s="5"/>
      <c r="I15" s="5"/>
      <c r="J15" s="5">
        <v>3</v>
      </c>
      <c r="K15" s="5">
        <v>14</v>
      </c>
      <c r="L15" s="12"/>
      <c r="M15" s="12"/>
      <c r="N15" s="5"/>
      <c r="O15" s="13"/>
      <c r="P15" s="13"/>
      <c r="Q15" s="13"/>
      <c r="R15" s="13"/>
      <c r="S15" s="77"/>
      <c r="T15" s="123">
        <f t="shared" si="0"/>
        <v>14</v>
      </c>
      <c r="Z15" s="11"/>
      <c r="AC15" s="8"/>
      <c r="AD15" s="8"/>
    </row>
    <row r="16" spans="1:30" s="2" customFormat="1" ht="16.5">
      <c r="A16" s="5" t="s">
        <v>360</v>
      </c>
      <c r="B16" s="13" t="s">
        <v>334</v>
      </c>
      <c r="C16" s="13" t="s">
        <v>19</v>
      </c>
      <c r="D16" s="13"/>
      <c r="E16" s="13"/>
      <c r="F16" s="12"/>
      <c r="G16" s="12"/>
      <c r="H16" s="12"/>
      <c r="I16" s="12"/>
      <c r="J16" s="12">
        <v>3</v>
      </c>
      <c r="K16" s="12">
        <v>14</v>
      </c>
      <c r="L16" s="13"/>
      <c r="M16" s="13"/>
      <c r="N16" s="5"/>
      <c r="O16" s="13"/>
      <c r="P16" s="13"/>
      <c r="Q16" s="13"/>
      <c r="R16" s="13"/>
      <c r="S16" s="77"/>
      <c r="T16" s="123">
        <f t="shared" si="0"/>
        <v>14</v>
      </c>
      <c r="U16" s="8"/>
      <c r="V16" s="8"/>
    </row>
    <row r="17" spans="1:30" s="2" customFormat="1" ht="16.5">
      <c r="A17" s="13" t="s">
        <v>31</v>
      </c>
      <c r="B17" s="13" t="s">
        <v>135</v>
      </c>
      <c r="C17" s="13" t="s">
        <v>15</v>
      </c>
      <c r="D17" s="13">
        <v>7</v>
      </c>
      <c r="E17" s="13">
        <v>5</v>
      </c>
      <c r="F17" s="13"/>
      <c r="G17" s="13"/>
      <c r="H17" s="12"/>
      <c r="I17" s="12"/>
      <c r="J17" s="12">
        <v>6</v>
      </c>
      <c r="K17" s="12">
        <v>7</v>
      </c>
      <c r="L17" s="12"/>
      <c r="M17" s="12"/>
      <c r="N17" s="5"/>
      <c r="O17" s="13"/>
      <c r="P17" s="13"/>
      <c r="Q17" s="13"/>
      <c r="R17" s="13"/>
      <c r="S17" s="77"/>
      <c r="T17" s="123">
        <f t="shared" si="0"/>
        <v>12</v>
      </c>
      <c r="Z17" s="11"/>
      <c r="AC17" s="8"/>
      <c r="AD17" s="8"/>
    </row>
    <row r="18" spans="1:30" s="2" customFormat="1" ht="16.5">
      <c r="A18" s="13" t="s">
        <v>361</v>
      </c>
      <c r="B18" s="13" t="s">
        <v>362</v>
      </c>
      <c r="C18" s="13" t="s">
        <v>313</v>
      </c>
      <c r="D18" s="13"/>
      <c r="E18" s="13"/>
      <c r="F18" s="12"/>
      <c r="G18" s="12"/>
      <c r="H18" s="12"/>
      <c r="I18" s="12"/>
      <c r="J18" s="12">
        <v>4</v>
      </c>
      <c r="K18" s="12">
        <v>11</v>
      </c>
      <c r="L18" s="12"/>
      <c r="M18" s="13"/>
      <c r="N18" s="5"/>
      <c r="O18" s="5"/>
      <c r="P18" s="5"/>
      <c r="Q18" s="5"/>
      <c r="R18" s="5"/>
      <c r="S18" s="62"/>
      <c r="T18" s="123">
        <f t="shared" si="0"/>
        <v>11</v>
      </c>
    </row>
    <row r="19" spans="1:30" s="2" customFormat="1" ht="16.5">
      <c r="A19" s="5" t="s">
        <v>221</v>
      </c>
      <c r="B19" s="13" t="s">
        <v>222</v>
      </c>
      <c r="C19" s="13" t="s">
        <v>15</v>
      </c>
      <c r="D19" s="13"/>
      <c r="E19" s="13"/>
      <c r="F19" s="13">
        <v>6</v>
      </c>
      <c r="G19" s="13">
        <v>7</v>
      </c>
      <c r="H19" s="12"/>
      <c r="I19" s="12"/>
      <c r="J19" s="12">
        <v>8</v>
      </c>
      <c r="K19" s="12">
        <v>3</v>
      </c>
      <c r="L19" s="12"/>
      <c r="M19" s="12"/>
      <c r="N19" s="5"/>
      <c r="O19" s="13"/>
      <c r="P19" s="13"/>
      <c r="Q19" s="13"/>
      <c r="R19" s="13"/>
      <c r="S19" s="77"/>
      <c r="T19" s="123">
        <f t="shared" si="0"/>
        <v>10</v>
      </c>
      <c r="Z19" s="11"/>
      <c r="AC19" s="8"/>
      <c r="AD19" s="8"/>
    </row>
    <row r="20" spans="1:30" s="2" customFormat="1" ht="16.5">
      <c r="A20" s="13" t="s">
        <v>356</v>
      </c>
      <c r="B20" s="5" t="s">
        <v>355</v>
      </c>
      <c r="C20" s="5" t="s">
        <v>174</v>
      </c>
      <c r="D20" s="13"/>
      <c r="E20" s="13"/>
      <c r="F20" s="13"/>
      <c r="G20" s="13"/>
      <c r="H20" s="12"/>
      <c r="I20" s="12"/>
      <c r="J20" s="12">
        <v>5</v>
      </c>
      <c r="K20" s="12">
        <v>9</v>
      </c>
      <c r="L20" s="12"/>
      <c r="M20" s="12"/>
      <c r="N20" s="5"/>
      <c r="O20" s="13"/>
      <c r="P20" s="13"/>
      <c r="Q20" s="13"/>
      <c r="R20" s="13"/>
      <c r="S20" s="77"/>
      <c r="T20" s="123">
        <f t="shared" si="0"/>
        <v>9</v>
      </c>
      <c r="Z20" s="11"/>
      <c r="AC20" s="8"/>
      <c r="AD20" s="8"/>
    </row>
    <row r="21" spans="1:30" s="2" customFormat="1" ht="16.5">
      <c r="A21" s="5" t="s">
        <v>363</v>
      </c>
      <c r="B21" s="5" t="s">
        <v>364</v>
      </c>
      <c r="C21" s="5" t="s">
        <v>20</v>
      </c>
      <c r="D21" s="13"/>
      <c r="E21" s="13"/>
      <c r="F21" s="12"/>
      <c r="G21" s="12"/>
      <c r="H21" s="12"/>
      <c r="I21" s="12"/>
      <c r="J21" s="12">
        <v>5</v>
      </c>
      <c r="K21" s="12">
        <v>9</v>
      </c>
      <c r="L21" s="12"/>
      <c r="M21" s="12"/>
      <c r="N21" s="5"/>
      <c r="O21" s="13"/>
      <c r="P21" s="13"/>
      <c r="Q21" s="13"/>
      <c r="R21" s="13"/>
      <c r="S21" s="77"/>
      <c r="T21" s="123">
        <f t="shared" si="0"/>
        <v>9</v>
      </c>
      <c r="Z21" s="11"/>
      <c r="AC21" s="8"/>
      <c r="AD21" s="8"/>
    </row>
    <row r="22" spans="1:30" s="2" customFormat="1" ht="16.5">
      <c r="A22" s="5" t="s">
        <v>158</v>
      </c>
      <c r="B22" s="5" t="s">
        <v>159</v>
      </c>
      <c r="C22" s="5" t="s">
        <v>23</v>
      </c>
      <c r="D22" s="13">
        <v>6</v>
      </c>
      <c r="E22" s="13">
        <v>7</v>
      </c>
      <c r="F22" s="13"/>
      <c r="G22" s="13"/>
      <c r="H22" s="12"/>
      <c r="I22" s="12"/>
      <c r="J22" s="12"/>
      <c r="K22" s="12"/>
      <c r="L22" s="12"/>
      <c r="M22" s="12"/>
      <c r="N22" s="5"/>
      <c r="O22" s="13"/>
      <c r="P22" s="13"/>
      <c r="Q22" s="13"/>
      <c r="R22" s="13"/>
      <c r="S22" s="77"/>
      <c r="T22" s="123">
        <f t="shared" si="0"/>
        <v>7</v>
      </c>
      <c r="Z22" s="11"/>
      <c r="AC22" s="8"/>
      <c r="AD22" s="8"/>
    </row>
    <row r="23" spans="1:30" s="2" customFormat="1" ht="16.5">
      <c r="A23" s="5" t="s">
        <v>365</v>
      </c>
      <c r="B23" s="5" t="s">
        <v>347</v>
      </c>
      <c r="C23" s="5" t="s">
        <v>15</v>
      </c>
      <c r="D23" s="13"/>
      <c r="E23" s="13"/>
      <c r="F23" s="12"/>
      <c r="G23" s="12"/>
      <c r="H23" s="12"/>
      <c r="I23" s="12"/>
      <c r="J23" s="12">
        <v>6</v>
      </c>
      <c r="K23" s="12">
        <v>7</v>
      </c>
      <c r="L23" s="12"/>
      <c r="M23" s="12"/>
      <c r="N23" s="5"/>
      <c r="O23" s="13"/>
      <c r="P23" s="13"/>
      <c r="Q23" s="13"/>
      <c r="R23" s="13"/>
      <c r="S23" s="77"/>
      <c r="T23" s="123">
        <f t="shared" si="0"/>
        <v>7</v>
      </c>
      <c r="Z23" s="11"/>
      <c r="AC23" s="8"/>
      <c r="AD23" s="8"/>
    </row>
    <row r="24" spans="1:30" s="2" customFormat="1" ht="16.5">
      <c r="A24" s="5" t="s">
        <v>366</v>
      </c>
      <c r="B24" s="5" t="s">
        <v>268</v>
      </c>
      <c r="C24" s="5" t="s">
        <v>354</v>
      </c>
      <c r="D24" s="13"/>
      <c r="E24" s="13"/>
      <c r="F24" s="12"/>
      <c r="G24" s="12"/>
      <c r="H24" s="12"/>
      <c r="I24" s="12"/>
      <c r="J24" s="12">
        <v>7</v>
      </c>
      <c r="K24" s="12">
        <v>5</v>
      </c>
      <c r="L24" s="12"/>
      <c r="M24" s="12"/>
      <c r="N24" s="5"/>
      <c r="O24" s="13"/>
      <c r="P24" s="13"/>
      <c r="Q24" s="13"/>
      <c r="R24" s="13"/>
      <c r="S24" s="77"/>
      <c r="T24" s="123">
        <f t="shared" si="0"/>
        <v>5</v>
      </c>
      <c r="Z24" s="11"/>
      <c r="AC24" s="8"/>
      <c r="AD24" s="8"/>
    </row>
    <row r="25" spans="1:30" s="2" customFormat="1" ht="16.5">
      <c r="A25" s="5" t="s">
        <v>160</v>
      </c>
      <c r="B25" s="5" t="s">
        <v>161</v>
      </c>
      <c r="C25" s="5" t="s">
        <v>162</v>
      </c>
      <c r="D25" s="13">
        <v>8</v>
      </c>
      <c r="E25" s="13">
        <v>3</v>
      </c>
      <c r="F25" s="13"/>
      <c r="G25" s="13"/>
      <c r="H25" s="12"/>
      <c r="I25" s="12"/>
      <c r="J25" s="13"/>
      <c r="K25" s="13"/>
      <c r="L25" s="5"/>
      <c r="M25" s="5"/>
      <c r="N25" s="5"/>
      <c r="O25" s="5"/>
      <c r="P25" s="5"/>
      <c r="Q25" s="5"/>
      <c r="R25" s="5"/>
      <c r="S25" s="62"/>
      <c r="T25" s="123">
        <f t="shared" si="0"/>
        <v>3</v>
      </c>
      <c r="Z25" s="11"/>
      <c r="AC25" s="8"/>
      <c r="AD25" s="8"/>
    </row>
    <row r="26" spans="1:30" s="2" customFormat="1" ht="16.5">
      <c r="A26" s="5"/>
      <c r="B26" s="5"/>
      <c r="C26" s="5"/>
      <c r="D26" s="13"/>
      <c r="E26" s="13"/>
      <c r="F26" s="12"/>
      <c r="G26" s="12"/>
      <c r="H26" s="12"/>
      <c r="I26" s="12"/>
      <c r="J26" s="12"/>
      <c r="K26" s="12"/>
      <c r="L26" s="12"/>
      <c r="M26" s="12"/>
      <c r="N26" s="5"/>
      <c r="O26" s="13"/>
      <c r="P26" s="13"/>
      <c r="Q26" s="13"/>
      <c r="R26" s="13"/>
      <c r="S26" s="77"/>
      <c r="T26" s="123">
        <f t="shared" si="0"/>
        <v>0</v>
      </c>
      <c r="Z26" s="11"/>
      <c r="AC26" s="8"/>
      <c r="AD26" s="8"/>
    </row>
    <row r="27" spans="1:30" s="2" customFormat="1" ht="16.5">
      <c r="A27" s="5"/>
      <c r="B27" s="5"/>
      <c r="C27" s="5"/>
      <c r="D27" s="13"/>
      <c r="E27" s="13"/>
      <c r="F27" s="12"/>
      <c r="G27" s="12"/>
      <c r="H27" s="12"/>
      <c r="I27" s="12"/>
      <c r="J27" s="12"/>
      <c r="K27" s="12"/>
      <c r="L27" s="12"/>
      <c r="M27" s="12"/>
      <c r="N27" s="5"/>
      <c r="O27" s="13"/>
      <c r="P27" s="13"/>
      <c r="Q27" s="13"/>
      <c r="R27" s="13"/>
      <c r="S27" s="77"/>
      <c r="T27" s="123">
        <f t="shared" si="0"/>
        <v>0</v>
      </c>
      <c r="Z27" s="11"/>
      <c r="AC27" s="8"/>
      <c r="AD27" s="8"/>
    </row>
    <row r="28" spans="1:30" s="2" customFormat="1" ht="16.5">
      <c r="A28" s="13"/>
      <c r="B28" s="5"/>
      <c r="C28" s="13"/>
      <c r="D28" s="13"/>
      <c r="E28" s="13"/>
      <c r="F28" s="13"/>
      <c r="G28" s="13"/>
      <c r="H28" s="12"/>
      <c r="I28" s="12"/>
      <c r="J28" s="12"/>
      <c r="K28" s="12"/>
      <c r="L28" s="12"/>
      <c r="M28" s="12"/>
      <c r="N28" s="5"/>
      <c r="O28" s="13"/>
      <c r="P28" s="13"/>
      <c r="Q28" s="13"/>
      <c r="R28" s="13"/>
      <c r="S28" s="77"/>
      <c r="T28" s="123">
        <f t="shared" si="0"/>
        <v>0</v>
      </c>
      <c r="Z28" s="11"/>
      <c r="AC28" s="8"/>
      <c r="AD28" s="8"/>
    </row>
    <row r="29" spans="1:30" s="2" customFormat="1" ht="16.5" thickBot="1">
      <c r="A29"/>
      <c r="B29"/>
      <c r="C29"/>
      <c r="Q29" s="8"/>
      <c r="R29" s="8"/>
    </row>
    <row r="30" spans="1:30" ht="26.25" thickTop="1" thickBot="1">
      <c r="E30" s="177" t="s">
        <v>69</v>
      </c>
      <c r="F30" s="178"/>
      <c r="G30" s="178"/>
      <c r="H30" s="178"/>
      <c r="I30" s="178"/>
      <c r="J30" s="178"/>
      <c r="K30" s="178"/>
      <c r="L30" s="178"/>
      <c r="M30" s="179"/>
    </row>
    <row r="31" spans="1:30" ht="25.5" thickTop="1">
      <c r="E31" s="29"/>
      <c r="F31" s="30"/>
      <c r="G31" s="30"/>
      <c r="H31" s="30"/>
      <c r="I31" s="30"/>
      <c r="J31" s="30"/>
      <c r="K31" s="30"/>
      <c r="L31" s="30"/>
      <c r="M31" s="31"/>
    </row>
    <row r="32" spans="1:30" ht="22.5">
      <c r="E32" s="32"/>
      <c r="F32" s="33" t="s">
        <v>11</v>
      </c>
      <c r="G32" s="172"/>
      <c r="H32" s="168" t="s">
        <v>29</v>
      </c>
      <c r="I32" s="34"/>
      <c r="J32" s="35"/>
      <c r="K32" s="28">
        <v>5</v>
      </c>
      <c r="L32" s="36"/>
      <c r="M32" s="37"/>
    </row>
    <row r="33" spans="5:13" ht="22.5">
      <c r="E33" s="32"/>
      <c r="F33" s="33" t="s">
        <v>13</v>
      </c>
      <c r="G33" s="172"/>
      <c r="H33" s="171" t="s">
        <v>308</v>
      </c>
      <c r="I33" s="38"/>
      <c r="J33" s="35"/>
      <c r="K33" s="28">
        <v>4</v>
      </c>
      <c r="L33" s="36"/>
      <c r="M33" s="37"/>
    </row>
    <row r="34" spans="5:13" ht="22.5">
      <c r="E34" s="32"/>
      <c r="F34" s="33" t="s">
        <v>14</v>
      </c>
      <c r="G34" s="172"/>
      <c r="H34" s="168" t="s">
        <v>18</v>
      </c>
      <c r="I34" s="38"/>
      <c r="J34" s="35"/>
      <c r="K34" s="28">
        <v>3</v>
      </c>
      <c r="L34" s="36"/>
      <c r="M34" s="37"/>
    </row>
    <row r="35" spans="5:13" ht="22.5">
      <c r="E35" s="32"/>
      <c r="F35" s="33" t="s">
        <v>67</v>
      </c>
      <c r="G35" s="172"/>
      <c r="H35" s="171" t="s">
        <v>352</v>
      </c>
      <c r="I35" s="38"/>
      <c r="J35" s="35"/>
      <c r="K35" s="28">
        <v>2</v>
      </c>
      <c r="L35" s="36"/>
      <c r="M35" s="37"/>
    </row>
    <row r="36" spans="5:13" ht="22.5">
      <c r="E36" s="32"/>
      <c r="F36" s="33" t="s">
        <v>68</v>
      </c>
      <c r="G36" s="33"/>
      <c r="H36" s="28"/>
      <c r="I36" s="38"/>
      <c r="J36" s="35"/>
      <c r="K36" s="28"/>
      <c r="L36" s="36"/>
      <c r="M36" s="37"/>
    </row>
    <row r="37" spans="5:13" ht="20.25" thickBot="1">
      <c r="E37" s="39"/>
      <c r="F37" s="40"/>
      <c r="G37" s="40"/>
      <c r="H37" s="40"/>
      <c r="I37" s="40"/>
      <c r="J37" s="40"/>
      <c r="K37" s="40"/>
      <c r="L37" s="41"/>
      <c r="M37" s="42"/>
    </row>
    <row r="38" spans="5:13" ht="15.75" thickTop="1"/>
  </sheetData>
  <sortState ref="A4:T28">
    <sortCondition descending="1" ref="T4:T28"/>
  </sortState>
  <mergeCells count="1">
    <mergeCell ref="E30:M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V34"/>
  <sheetViews>
    <sheetView zoomScaleNormal="100" workbookViewId="0">
      <selection activeCell="G28" sqref="G28:G31"/>
    </sheetView>
  </sheetViews>
  <sheetFormatPr baseColWidth="10" defaultRowHeight="15"/>
  <cols>
    <col min="1" max="1" width="16.7109375" customWidth="1"/>
    <col min="2" max="2" width="17.5703125" customWidth="1"/>
    <col min="3" max="3" width="22.85546875" customWidth="1"/>
    <col min="4" max="4" width="10.42578125" customWidth="1"/>
    <col min="5" max="5" width="9.85546875" customWidth="1"/>
    <col min="6" max="6" width="10.140625" customWidth="1"/>
    <col min="7" max="7" width="9.28515625" customWidth="1"/>
    <col min="8" max="8" width="10.42578125" customWidth="1"/>
    <col min="9" max="9" width="8.7109375" customWidth="1"/>
    <col min="10" max="10" width="10.42578125" customWidth="1"/>
    <col min="11" max="11" width="8.7109375" customWidth="1"/>
    <col min="12" max="12" width="9.140625" customWidth="1"/>
    <col min="13" max="13" width="8.140625" customWidth="1"/>
    <col min="14" max="15" width="8.7109375" customWidth="1"/>
  </cols>
  <sheetData>
    <row r="1" spans="1:22" s="2" customFormat="1" ht="16.5">
      <c r="A1" s="99"/>
      <c r="B1" s="98"/>
      <c r="C1" s="104"/>
      <c r="D1" s="48">
        <v>42841</v>
      </c>
      <c r="E1" s="54"/>
      <c r="F1" s="48">
        <v>42876</v>
      </c>
      <c r="G1" s="56"/>
      <c r="H1" s="55">
        <v>42911</v>
      </c>
      <c r="I1" s="54"/>
      <c r="J1" s="48">
        <v>42981</v>
      </c>
      <c r="K1" s="56"/>
      <c r="L1" s="111" t="s">
        <v>0</v>
      </c>
      <c r="M1" s="112"/>
      <c r="N1" s="113" t="s">
        <v>0</v>
      </c>
      <c r="O1" s="113"/>
      <c r="P1" s="118" t="s">
        <v>1</v>
      </c>
    </row>
    <row r="2" spans="1:22" s="2" customFormat="1" ht="25.5" thickBot="1">
      <c r="A2" s="101" t="s">
        <v>127</v>
      </c>
      <c r="B2" s="102"/>
      <c r="C2" s="105"/>
      <c r="D2" s="50" t="s">
        <v>96</v>
      </c>
      <c r="E2" s="57"/>
      <c r="F2" s="50" t="s">
        <v>97</v>
      </c>
      <c r="G2" s="59"/>
      <c r="H2" s="58" t="s">
        <v>98</v>
      </c>
      <c r="I2" s="57"/>
      <c r="J2" s="50" t="s">
        <v>91</v>
      </c>
      <c r="K2" s="59"/>
      <c r="L2" s="146" t="s">
        <v>275</v>
      </c>
      <c r="M2" s="114"/>
      <c r="N2" s="115" t="s">
        <v>133</v>
      </c>
      <c r="O2" s="116"/>
      <c r="P2" s="126" t="s">
        <v>2</v>
      </c>
    </row>
    <row r="3" spans="1:22" s="4" customFormat="1" ht="16.5">
      <c r="A3" s="43" t="s">
        <v>3</v>
      </c>
      <c r="B3" s="43" t="s">
        <v>4</v>
      </c>
      <c r="C3" s="43" t="s">
        <v>5</v>
      </c>
      <c r="D3" s="44" t="s">
        <v>6</v>
      </c>
      <c r="E3" s="45" t="s">
        <v>1</v>
      </c>
      <c r="F3" s="45" t="s">
        <v>6</v>
      </c>
      <c r="G3" s="45" t="s">
        <v>1</v>
      </c>
      <c r="H3" s="45" t="s">
        <v>6</v>
      </c>
      <c r="I3" s="45" t="s">
        <v>1</v>
      </c>
      <c r="J3" s="45" t="s">
        <v>6</v>
      </c>
      <c r="K3" s="45" t="s">
        <v>1</v>
      </c>
      <c r="L3" s="45" t="s">
        <v>6</v>
      </c>
      <c r="M3" s="45" t="s">
        <v>1</v>
      </c>
      <c r="N3" s="45" t="s">
        <v>6</v>
      </c>
      <c r="O3" s="107" t="s">
        <v>1</v>
      </c>
      <c r="P3" s="126" t="s">
        <v>7</v>
      </c>
    </row>
    <row r="4" spans="1:22" s="2" customFormat="1" ht="16.5">
      <c r="A4" s="5" t="s">
        <v>252</v>
      </c>
      <c r="B4" s="5" t="s">
        <v>258</v>
      </c>
      <c r="C4" s="5" t="s">
        <v>32</v>
      </c>
      <c r="D4" s="137"/>
      <c r="E4" s="14"/>
      <c r="F4" s="21"/>
      <c r="G4" s="14"/>
      <c r="H4" s="21">
        <v>4</v>
      </c>
      <c r="I4" s="14">
        <v>11</v>
      </c>
      <c r="J4" s="21">
        <v>2</v>
      </c>
      <c r="K4" s="14">
        <v>17</v>
      </c>
      <c r="L4" s="21">
        <v>4</v>
      </c>
      <c r="M4" s="14">
        <v>11</v>
      </c>
      <c r="N4" s="21">
        <v>4</v>
      </c>
      <c r="O4" s="125">
        <v>11</v>
      </c>
      <c r="P4" s="121">
        <f t="shared" ref="P4:P23" si="0">E4+G4+I4+K4+M4+O4</f>
        <v>50</v>
      </c>
      <c r="Q4" s="10"/>
      <c r="R4" s="15"/>
      <c r="S4" s="15"/>
      <c r="T4" s="15"/>
      <c r="U4" s="16"/>
      <c r="V4" s="16"/>
    </row>
    <row r="5" spans="1:22" s="10" customFormat="1" ht="16.5">
      <c r="A5" s="5" t="s">
        <v>251</v>
      </c>
      <c r="B5" s="5" t="s">
        <v>144</v>
      </c>
      <c r="C5" s="5" t="s">
        <v>59</v>
      </c>
      <c r="D5" s="17">
        <v>7</v>
      </c>
      <c r="E5" s="5">
        <v>5</v>
      </c>
      <c r="F5" s="5"/>
      <c r="G5" s="5"/>
      <c r="H5" s="5"/>
      <c r="I5" s="5"/>
      <c r="J5" s="5"/>
      <c r="K5" s="5"/>
      <c r="L5" s="5">
        <v>1</v>
      </c>
      <c r="M5" s="5">
        <v>20</v>
      </c>
      <c r="N5" s="5">
        <v>1</v>
      </c>
      <c r="O5" s="62">
        <v>20</v>
      </c>
      <c r="P5" s="121">
        <f t="shared" si="0"/>
        <v>45</v>
      </c>
      <c r="Q5" s="16"/>
      <c r="R5" s="18"/>
      <c r="S5" s="15"/>
      <c r="T5" s="15"/>
      <c r="U5" s="16"/>
      <c r="V5" s="16"/>
    </row>
    <row r="6" spans="1:22" s="10" customFormat="1" ht="16.5">
      <c r="A6" s="5" t="s">
        <v>45</v>
      </c>
      <c r="B6" s="5" t="s">
        <v>257</v>
      </c>
      <c r="C6" s="5" t="s">
        <v>9</v>
      </c>
      <c r="D6" s="17"/>
      <c r="E6" s="5"/>
      <c r="F6" s="17"/>
      <c r="G6" s="5"/>
      <c r="H6" s="17"/>
      <c r="I6" s="5"/>
      <c r="J6" s="17"/>
      <c r="K6" s="5"/>
      <c r="L6" s="17">
        <v>2</v>
      </c>
      <c r="M6" s="5">
        <v>17</v>
      </c>
      <c r="N6" s="17">
        <v>2</v>
      </c>
      <c r="O6" s="62">
        <v>17</v>
      </c>
      <c r="P6" s="121">
        <f t="shared" si="0"/>
        <v>34</v>
      </c>
      <c r="R6" s="19"/>
      <c r="S6" s="15"/>
      <c r="T6" s="15"/>
      <c r="U6" s="16"/>
      <c r="V6" s="16"/>
    </row>
    <row r="7" spans="1:22" s="10" customFormat="1" ht="16.5">
      <c r="A7" s="5" t="s">
        <v>193</v>
      </c>
      <c r="B7" s="5" t="s">
        <v>256</v>
      </c>
      <c r="C7" s="5" t="s">
        <v>59</v>
      </c>
      <c r="D7" s="17"/>
      <c r="E7" s="5"/>
      <c r="F7" s="17"/>
      <c r="G7" s="5"/>
      <c r="H7" s="17"/>
      <c r="I7" s="5"/>
      <c r="J7" s="17"/>
      <c r="K7" s="5"/>
      <c r="L7" s="17">
        <v>3</v>
      </c>
      <c r="M7" s="5">
        <v>14</v>
      </c>
      <c r="N7" s="17">
        <v>3</v>
      </c>
      <c r="O7" s="62">
        <v>14</v>
      </c>
      <c r="P7" s="121">
        <f t="shared" si="0"/>
        <v>28</v>
      </c>
      <c r="R7" s="19"/>
      <c r="S7" s="15"/>
      <c r="T7" s="15"/>
      <c r="U7" s="16"/>
      <c r="V7" s="16"/>
    </row>
    <row r="8" spans="1:22" s="10" customFormat="1" ht="16.5">
      <c r="A8" s="5" t="s">
        <v>40</v>
      </c>
      <c r="B8" s="5" t="s">
        <v>368</v>
      </c>
      <c r="C8" s="5" t="s">
        <v>369</v>
      </c>
      <c r="D8" s="5"/>
      <c r="E8" s="5"/>
      <c r="F8" s="17"/>
      <c r="G8" s="5"/>
      <c r="H8" s="17">
        <v>1</v>
      </c>
      <c r="I8" s="5">
        <v>20</v>
      </c>
      <c r="J8" s="17"/>
      <c r="K8" s="5"/>
      <c r="L8" s="17"/>
      <c r="M8" s="5"/>
      <c r="N8" s="17"/>
      <c r="O8" s="62"/>
      <c r="P8" s="121">
        <f t="shared" si="0"/>
        <v>20</v>
      </c>
      <c r="Q8" s="2"/>
      <c r="R8" s="2"/>
      <c r="S8" s="2"/>
      <c r="T8" s="2"/>
      <c r="U8" s="2"/>
      <c r="V8" s="2"/>
    </row>
    <row r="9" spans="1:22" s="10" customFormat="1" ht="16.5">
      <c r="A9" s="5" t="s">
        <v>254</v>
      </c>
      <c r="B9" s="5" t="s">
        <v>260</v>
      </c>
      <c r="C9" s="5" t="s">
        <v>32</v>
      </c>
      <c r="D9" s="17"/>
      <c r="E9" s="5"/>
      <c r="F9" s="17">
        <v>6</v>
      </c>
      <c r="G9" s="5">
        <v>7</v>
      </c>
      <c r="H9" s="17"/>
      <c r="I9" s="5"/>
      <c r="J9" s="17"/>
      <c r="K9" s="5"/>
      <c r="L9" s="17">
        <v>6</v>
      </c>
      <c r="M9" s="5">
        <v>7</v>
      </c>
      <c r="N9" s="17">
        <v>7</v>
      </c>
      <c r="O9" s="62">
        <v>5</v>
      </c>
      <c r="P9" s="121">
        <f t="shared" si="0"/>
        <v>19</v>
      </c>
      <c r="Q9" s="16"/>
      <c r="R9" s="18"/>
      <c r="S9" s="15"/>
      <c r="T9" s="15"/>
      <c r="U9" s="16"/>
      <c r="V9" s="16"/>
    </row>
    <row r="10" spans="1:22" s="10" customFormat="1" ht="16.5">
      <c r="A10" s="5" t="s">
        <v>315</v>
      </c>
      <c r="B10" s="5" t="s">
        <v>224</v>
      </c>
      <c r="C10" s="5" t="s">
        <v>249</v>
      </c>
      <c r="D10" s="5"/>
      <c r="E10" s="5"/>
      <c r="F10" s="17">
        <v>5</v>
      </c>
      <c r="G10" s="5">
        <v>9</v>
      </c>
      <c r="H10" s="17"/>
      <c r="I10" s="5"/>
      <c r="J10" s="17"/>
      <c r="K10" s="5"/>
      <c r="L10" s="17"/>
      <c r="M10" s="5"/>
      <c r="N10" s="17">
        <v>5</v>
      </c>
      <c r="O10" s="62">
        <v>9</v>
      </c>
      <c r="P10" s="121">
        <f t="shared" si="0"/>
        <v>18</v>
      </c>
      <c r="R10" s="19"/>
      <c r="S10" s="15"/>
      <c r="T10" s="15"/>
      <c r="U10" s="16"/>
      <c r="V10" s="16"/>
    </row>
    <row r="11" spans="1:22" s="10" customFormat="1" ht="16.5">
      <c r="A11" s="5" t="s">
        <v>223</v>
      </c>
      <c r="B11" s="5" t="s">
        <v>314</v>
      </c>
      <c r="C11" s="5" t="s">
        <v>32</v>
      </c>
      <c r="D11" s="5"/>
      <c r="E11" s="5"/>
      <c r="F11" s="17">
        <v>2</v>
      </c>
      <c r="G11" s="5">
        <v>17</v>
      </c>
      <c r="H11" s="17"/>
      <c r="I11" s="5"/>
      <c r="J11" s="17"/>
      <c r="K11" s="5"/>
      <c r="L11" s="17"/>
      <c r="M11" s="5"/>
      <c r="N11" s="17"/>
      <c r="O11" s="62"/>
      <c r="P11" s="121">
        <f t="shared" si="0"/>
        <v>17</v>
      </c>
      <c r="R11" s="15"/>
      <c r="S11" s="15"/>
      <c r="T11" s="15"/>
      <c r="U11" s="16"/>
      <c r="V11" s="16"/>
    </row>
    <row r="12" spans="1:22" s="10" customFormat="1" ht="16.5">
      <c r="A12" s="5" t="s">
        <v>370</v>
      </c>
      <c r="B12" s="5" t="s">
        <v>197</v>
      </c>
      <c r="C12" s="5" t="s">
        <v>59</v>
      </c>
      <c r="D12" s="5"/>
      <c r="E12" s="5"/>
      <c r="F12" s="17"/>
      <c r="G12" s="5"/>
      <c r="H12" s="17">
        <v>2</v>
      </c>
      <c r="I12" s="5">
        <v>17</v>
      </c>
      <c r="J12" s="17"/>
      <c r="K12" s="5"/>
      <c r="L12" s="17"/>
      <c r="M12" s="5"/>
      <c r="N12" s="17"/>
      <c r="O12" s="62"/>
      <c r="P12" s="121">
        <f t="shared" si="0"/>
        <v>17</v>
      </c>
      <c r="R12" s="19"/>
      <c r="S12" s="15"/>
      <c r="T12" s="15"/>
      <c r="U12" s="16"/>
      <c r="V12" s="16"/>
    </row>
    <row r="13" spans="1:22" s="10" customFormat="1" ht="16.5">
      <c r="A13" s="5" t="s">
        <v>253</v>
      </c>
      <c r="B13" s="5" t="s">
        <v>259</v>
      </c>
      <c r="C13" s="5" t="s">
        <v>243</v>
      </c>
      <c r="D13" s="17"/>
      <c r="E13" s="5"/>
      <c r="F13" s="17"/>
      <c r="G13" s="5"/>
      <c r="H13" s="17"/>
      <c r="I13" s="5"/>
      <c r="J13" s="17"/>
      <c r="K13" s="5"/>
      <c r="L13" s="17">
        <v>5</v>
      </c>
      <c r="M13" s="5">
        <v>9</v>
      </c>
      <c r="N13" s="17">
        <v>6</v>
      </c>
      <c r="O13" s="62">
        <v>7</v>
      </c>
      <c r="P13" s="121">
        <f t="shared" si="0"/>
        <v>16</v>
      </c>
    </row>
    <row r="14" spans="1:22" s="10" customFormat="1" ht="16.5">
      <c r="A14" s="5" t="s">
        <v>371</v>
      </c>
      <c r="B14" s="5" t="s">
        <v>206</v>
      </c>
      <c r="C14" s="5" t="s">
        <v>174</v>
      </c>
      <c r="D14" s="5"/>
      <c r="E14" s="5"/>
      <c r="F14" s="17"/>
      <c r="G14" s="5"/>
      <c r="H14" s="17">
        <v>3</v>
      </c>
      <c r="I14" s="5">
        <v>14</v>
      </c>
      <c r="J14" s="17"/>
      <c r="K14" s="5"/>
      <c r="L14" s="17"/>
      <c r="M14" s="5"/>
      <c r="N14" s="17"/>
      <c r="O14" s="62"/>
      <c r="P14" s="121">
        <f t="shared" si="0"/>
        <v>14</v>
      </c>
      <c r="Q14" s="16"/>
      <c r="R14" s="18"/>
      <c r="S14" s="15"/>
      <c r="T14" s="15"/>
      <c r="U14" s="16"/>
      <c r="V14" s="16"/>
    </row>
    <row r="15" spans="1:22" s="10" customFormat="1" ht="16.5">
      <c r="A15" s="5" t="s">
        <v>403</v>
      </c>
      <c r="B15" s="5" t="s">
        <v>297</v>
      </c>
      <c r="C15" s="5" t="s">
        <v>174</v>
      </c>
      <c r="D15" s="5"/>
      <c r="E15" s="5"/>
      <c r="F15" s="17"/>
      <c r="G15" s="5"/>
      <c r="H15" s="17"/>
      <c r="I15" s="5"/>
      <c r="J15" s="17">
        <v>3</v>
      </c>
      <c r="K15" s="5">
        <v>14</v>
      </c>
      <c r="L15" s="17"/>
      <c r="M15" s="5"/>
      <c r="N15" s="17"/>
      <c r="O15" s="62"/>
      <c r="P15" s="121">
        <f t="shared" si="0"/>
        <v>14</v>
      </c>
      <c r="Q15" s="16"/>
      <c r="R15" s="18"/>
      <c r="S15" s="15"/>
      <c r="T15" s="15"/>
      <c r="U15" s="16"/>
      <c r="V15" s="16"/>
    </row>
    <row r="16" spans="1:22" s="10" customFormat="1" ht="16.5">
      <c r="A16" s="5" t="s">
        <v>42</v>
      </c>
      <c r="B16" s="5" t="s">
        <v>220</v>
      </c>
      <c r="C16" s="5" t="s">
        <v>9</v>
      </c>
      <c r="D16" s="17"/>
      <c r="E16" s="5"/>
      <c r="F16" s="17"/>
      <c r="G16" s="5"/>
      <c r="H16" s="17">
        <v>5</v>
      </c>
      <c r="I16" s="5">
        <v>9</v>
      </c>
      <c r="J16" s="17"/>
      <c r="K16" s="5"/>
      <c r="L16" s="17"/>
      <c r="M16" s="5"/>
      <c r="N16" s="17"/>
      <c r="O16" s="62"/>
      <c r="P16" s="121">
        <f t="shared" si="0"/>
        <v>9</v>
      </c>
      <c r="R16" s="15"/>
      <c r="S16" s="15"/>
      <c r="T16" s="15"/>
      <c r="U16" s="16"/>
      <c r="V16" s="16"/>
    </row>
    <row r="17" spans="1:22" s="10" customFormat="1" ht="16.5">
      <c r="A17" s="5" t="s">
        <v>372</v>
      </c>
      <c r="B17" s="5" t="s">
        <v>373</v>
      </c>
      <c r="C17" s="5" t="s">
        <v>174</v>
      </c>
      <c r="D17" s="5"/>
      <c r="E17" s="5"/>
      <c r="F17" s="17"/>
      <c r="G17" s="5"/>
      <c r="H17" s="17">
        <v>6</v>
      </c>
      <c r="I17" s="5">
        <v>7</v>
      </c>
      <c r="J17" s="17"/>
      <c r="K17" s="5"/>
      <c r="L17" s="17"/>
      <c r="M17" s="5"/>
      <c r="N17" s="17"/>
      <c r="O17" s="62"/>
      <c r="P17" s="121">
        <f t="shared" si="0"/>
        <v>7</v>
      </c>
      <c r="Q17" s="16"/>
      <c r="R17" s="18"/>
      <c r="S17" s="15"/>
      <c r="T17" s="15"/>
      <c r="U17" s="16"/>
      <c r="V17" s="16"/>
    </row>
    <row r="18" spans="1:22" s="10" customFormat="1" ht="16.5">
      <c r="A18" s="5" t="s">
        <v>50</v>
      </c>
      <c r="B18" s="5" t="s">
        <v>178</v>
      </c>
      <c r="C18" s="5" t="s">
        <v>228</v>
      </c>
      <c r="D18" s="17"/>
      <c r="E18" s="5"/>
      <c r="F18" s="5"/>
      <c r="G18" s="5"/>
      <c r="H18" s="5"/>
      <c r="I18" s="5"/>
      <c r="J18" s="5"/>
      <c r="K18" s="5"/>
      <c r="L18" s="5">
        <v>7</v>
      </c>
      <c r="M18" s="5">
        <v>5</v>
      </c>
      <c r="N18" s="5"/>
      <c r="O18" s="62"/>
      <c r="P18" s="121">
        <f t="shared" si="0"/>
        <v>5</v>
      </c>
      <c r="R18" s="19"/>
      <c r="S18" s="15"/>
      <c r="T18" s="15"/>
      <c r="U18" s="16"/>
      <c r="V18" s="16"/>
    </row>
    <row r="19" spans="1:22" s="10" customFormat="1" ht="16.5">
      <c r="A19" s="5" t="s">
        <v>316</v>
      </c>
      <c r="B19" s="5" t="s">
        <v>317</v>
      </c>
      <c r="C19" s="5" t="s">
        <v>18</v>
      </c>
      <c r="D19" s="5"/>
      <c r="E19" s="5"/>
      <c r="F19" s="17">
        <v>7</v>
      </c>
      <c r="G19" s="5">
        <v>5</v>
      </c>
      <c r="H19" s="17"/>
      <c r="I19" s="5"/>
      <c r="J19" s="17"/>
      <c r="K19" s="5"/>
      <c r="L19" s="17"/>
      <c r="M19" s="5"/>
      <c r="N19" s="17"/>
      <c r="O19" s="62"/>
      <c r="P19" s="121">
        <f t="shared" si="0"/>
        <v>5</v>
      </c>
    </row>
    <row r="20" spans="1:22" s="10" customFormat="1" ht="16.5">
      <c r="A20" s="5" t="s">
        <v>374</v>
      </c>
      <c r="B20" s="5" t="s">
        <v>150</v>
      </c>
      <c r="C20" s="5" t="s">
        <v>162</v>
      </c>
      <c r="D20" s="5"/>
      <c r="E20" s="5"/>
      <c r="F20" s="17"/>
      <c r="G20" s="5"/>
      <c r="H20" s="17">
        <v>7</v>
      </c>
      <c r="I20" s="5">
        <v>5</v>
      </c>
      <c r="J20" s="17"/>
      <c r="K20" s="5"/>
      <c r="L20" s="17"/>
      <c r="M20" s="5"/>
      <c r="N20" s="17"/>
      <c r="O20" s="62"/>
      <c r="P20" s="121">
        <f t="shared" si="0"/>
        <v>5</v>
      </c>
    </row>
    <row r="21" spans="1:22" s="10" customFormat="1" ht="16.5">
      <c r="A21" s="5" t="s">
        <v>255</v>
      </c>
      <c r="B21" s="5" t="s">
        <v>261</v>
      </c>
      <c r="C21" s="5" t="s">
        <v>243</v>
      </c>
      <c r="D21" s="17"/>
      <c r="E21" s="5"/>
      <c r="F21" s="17"/>
      <c r="G21" s="5"/>
      <c r="H21" s="17"/>
      <c r="I21" s="5"/>
      <c r="J21" s="17"/>
      <c r="K21" s="5"/>
      <c r="L21" s="17">
        <v>8</v>
      </c>
      <c r="M21" s="5">
        <v>3</v>
      </c>
      <c r="N21" s="17"/>
      <c r="O21" s="62"/>
      <c r="P21" s="121">
        <f t="shared" si="0"/>
        <v>3</v>
      </c>
    </row>
    <row r="22" spans="1:22" s="10" customFormat="1" ht="16.5">
      <c r="A22" s="5" t="s">
        <v>375</v>
      </c>
      <c r="B22" s="5" t="s">
        <v>376</v>
      </c>
      <c r="C22" s="5" t="s">
        <v>15</v>
      </c>
      <c r="D22" s="5"/>
      <c r="E22" s="5"/>
      <c r="F22" s="17"/>
      <c r="G22" s="5"/>
      <c r="H22" s="17">
        <v>8</v>
      </c>
      <c r="I22" s="5">
        <v>3</v>
      </c>
      <c r="J22" s="17"/>
      <c r="K22" s="5"/>
      <c r="L22" s="17"/>
      <c r="M22" s="5"/>
      <c r="N22" s="17"/>
      <c r="O22" s="62"/>
      <c r="P22" s="121">
        <f t="shared" si="0"/>
        <v>3</v>
      </c>
    </row>
    <row r="23" spans="1:22" s="10" customFormat="1" ht="16.5">
      <c r="A23" s="13"/>
      <c r="B23" s="13"/>
      <c r="C23" s="13"/>
      <c r="D23" s="13"/>
      <c r="E23" s="13"/>
      <c r="F23" s="12"/>
      <c r="G23" s="13"/>
      <c r="H23" s="12"/>
      <c r="I23" s="13"/>
      <c r="J23" s="12"/>
      <c r="K23" s="13"/>
      <c r="L23" s="12"/>
      <c r="M23" s="13"/>
      <c r="N23" s="12"/>
      <c r="O23" s="77"/>
      <c r="P23" s="121">
        <f t="shared" si="0"/>
        <v>0</v>
      </c>
      <c r="R23" s="15"/>
      <c r="S23" s="15"/>
      <c r="T23" s="15"/>
      <c r="U23" s="16"/>
      <c r="V23" s="16"/>
    </row>
    <row r="24" spans="1:22" s="10" customFormat="1" ht="17.25" thickBo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2"/>
      <c r="P24" s="122">
        <f>E24+G24+I24+K24+O24</f>
        <v>0</v>
      </c>
      <c r="Q24" s="16"/>
      <c r="R24" s="18"/>
      <c r="S24" s="15"/>
      <c r="T24" s="15"/>
      <c r="U24" s="16"/>
      <c r="V24" s="16"/>
    </row>
    <row r="25" spans="1:22" ht="15.75" thickBot="1"/>
    <row r="26" spans="1:22" ht="26.25" thickTop="1" thickBot="1">
      <c r="E26" s="177" t="s">
        <v>69</v>
      </c>
      <c r="F26" s="178"/>
      <c r="G26" s="178"/>
      <c r="H26" s="178"/>
      <c r="I26" s="178"/>
      <c r="J26" s="178"/>
      <c r="K26" s="178"/>
      <c r="L26" s="178"/>
      <c r="M26" s="178"/>
      <c r="N26" s="178"/>
      <c r="O26" s="179"/>
    </row>
    <row r="27" spans="1:22" ht="25.5" thickTop="1">
      <c r="E27" s="29"/>
      <c r="F27" s="30"/>
      <c r="G27" s="30"/>
      <c r="H27" s="30"/>
      <c r="I27" s="30"/>
      <c r="J27" s="30"/>
      <c r="K27" s="30"/>
      <c r="L27" s="30"/>
      <c r="M27" s="31"/>
      <c r="N27" s="30"/>
      <c r="O27" s="31"/>
    </row>
    <row r="28" spans="1:22" ht="22.5">
      <c r="E28" s="32"/>
      <c r="F28" s="33" t="s">
        <v>11</v>
      </c>
      <c r="G28" s="168" t="s">
        <v>59</v>
      </c>
      <c r="H28" s="28"/>
      <c r="I28" s="34"/>
      <c r="J28" s="35"/>
      <c r="K28" s="28">
        <v>6</v>
      </c>
      <c r="L28" s="36"/>
      <c r="M28" s="37"/>
      <c r="N28" s="36"/>
      <c r="O28" s="37"/>
    </row>
    <row r="29" spans="1:22" ht="22.5">
      <c r="E29" s="32"/>
      <c r="F29" s="33" t="s">
        <v>13</v>
      </c>
      <c r="G29" s="168" t="s">
        <v>32</v>
      </c>
      <c r="H29" s="28"/>
      <c r="I29" s="38"/>
      <c r="J29" s="35"/>
      <c r="K29" s="28">
        <v>5</v>
      </c>
      <c r="L29" s="36"/>
      <c r="M29" s="37"/>
      <c r="N29" s="36"/>
      <c r="O29" s="37"/>
    </row>
    <row r="30" spans="1:22" ht="22.5">
      <c r="E30" s="32"/>
      <c r="F30" s="33" t="s">
        <v>14</v>
      </c>
      <c r="G30" s="168" t="s">
        <v>9</v>
      </c>
      <c r="H30" s="28"/>
      <c r="I30" s="38"/>
      <c r="J30" s="35"/>
      <c r="K30" s="28">
        <v>3</v>
      </c>
      <c r="L30" s="36"/>
      <c r="M30" s="37"/>
      <c r="N30" s="36"/>
      <c r="O30" s="37"/>
    </row>
    <row r="31" spans="1:22" ht="22.5">
      <c r="E31" s="32"/>
      <c r="F31" s="33" t="s">
        <v>67</v>
      </c>
      <c r="G31" s="168" t="s">
        <v>184</v>
      </c>
      <c r="H31" s="28"/>
      <c r="I31" s="38"/>
      <c r="J31" s="35"/>
      <c r="K31" s="28">
        <v>2</v>
      </c>
      <c r="L31" s="36"/>
      <c r="M31" s="37"/>
      <c r="N31" s="36"/>
      <c r="O31" s="37"/>
    </row>
    <row r="32" spans="1:22" ht="22.5">
      <c r="E32" s="32"/>
      <c r="F32" s="33" t="s">
        <v>68</v>
      </c>
      <c r="G32" s="33"/>
      <c r="H32" s="28"/>
      <c r="I32" s="38"/>
      <c r="J32" s="35"/>
      <c r="K32" s="28"/>
      <c r="L32" s="36"/>
      <c r="M32" s="37"/>
      <c r="N32" s="36"/>
      <c r="O32" s="37"/>
    </row>
    <row r="33" spans="5:15" ht="20.25" thickBot="1">
      <c r="E33" s="39"/>
      <c r="F33" s="40"/>
      <c r="G33" s="40"/>
      <c r="H33" s="40"/>
      <c r="I33" s="40"/>
      <c r="J33" s="40"/>
      <c r="K33" s="40"/>
      <c r="L33" s="41"/>
      <c r="M33" s="42"/>
      <c r="N33" s="41"/>
      <c r="O33" s="42"/>
    </row>
    <row r="34" spans="5:15" ht="15.75" thickTop="1"/>
  </sheetData>
  <sortState ref="A4:P24">
    <sortCondition descending="1" ref="P4:P24"/>
  </sortState>
  <mergeCells count="1">
    <mergeCell ref="E26:O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40"/>
  <sheetViews>
    <sheetView topLeftCell="C1" zoomScaleNormal="100" workbookViewId="0">
      <selection activeCell="Q37" sqref="Q37"/>
    </sheetView>
  </sheetViews>
  <sheetFormatPr baseColWidth="10" defaultRowHeight="15"/>
  <cols>
    <col min="1" max="1" width="20.42578125" customWidth="1"/>
    <col min="2" max="2" width="15" customWidth="1"/>
    <col min="3" max="3" width="21.85546875" customWidth="1"/>
    <col min="4" max="4" width="10.7109375" customWidth="1"/>
    <col min="5" max="5" width="7.7109375" customWidth="1"/>
    <col min="6" max="6" width="10.85546875" customWidth="1"/>
    <col min="7" max="7" width="7.42578125" customWidth="1"/>
    <col min="8" max="8" width="10.140625" customWidth="1"/>
    <col min="9" max="9" width="6.85546875" customWidth="1"/>
    <col min="10" max="10" width="10.5703125" customWidth="1"/>
    <col min="11" max="11" width="7.42578125" customWidth="1"/>
    <col min="12" max="12" width="11.140625" customWidth="1"/>
    <col min="13" max="13" width="6.7109375" customWidth="1"/>
    <col min="14" max="14" width="11.140625" customWidth="1"/>
    <col min="15" max="15" width="7.28515625" customWidth="1"/>
    <col min="16" max="16" width="7.42578125" customWidth="1"/>
    <col min="17" max="17" width="8.28515625" customWidth="1"/>
    <col min="18" max="18" width="8.85546875" customWidth="1"/>
    <col min="19" max="19" width="8.7109375" customWidth="1"/>
  </cols>
  <sheetData>
    <row r="1" spans="1:26" s="2" customFormat="1" ht="16.5">
      <c r="A1" s="99"/>
      <c r="B1" s="98"/>
      <c r="C1" s="104"/>
      <c r="D1" s="48">
        <v>42820</v>
      </c>
      <c r="E1" s="54"/>
      <c r="F1" s="48">
        <v>42848</v>
      </c>
      <c r="G1" s="56"/>
      <c r="H1" s="55">
        <v>42876</v>
      </c>
      <c r="I1" s="54"/>
      <c r="J1" s="48">
        <v>42911</v>
      </c>
      <c r="K1" s="56"/>
      <c r="L1" s="55">
        <v>42946</v>
      </c>
      <c r="M1" s="54"/>
      <c r="N1" s="48">
        <v>42995</v>
      </c>
      <c r="O1" s="56"/>
      <c r="P1" s="111" t="s">
        <v>0</v>
      </c>
      <c r="Q1" s="112"/>
      <c r="R1" s="113" t="s">
        <v>0</v>
      </c>
      <c r="S1" s="113"/>
      <c r="T1" s="118" t="s">
        <v>1</v>
      </c>
    </row>
    <row r="2" spans="1:26" s="2" customFormat="1" ht="25.5" thickBot="1">
      <c r="A2" s="101" t="s">
        <v>128</v>
      </c>
      <c r="B2" s="102"/>
      <c r="C2" s="105"/>
      <c r="D2" s="50" t="s">
        <v>92</v>
      </c>
      <c r="E2" s="57"/>
      <c r="F2" s="50" t="s">
        <v>99</v>
      </c>
      <c r="G2" s="59"/>
      <c r="H2" s="58" t="s">
        <v>94</v>
      </c>
      <c r="I2" s="57"/>
      <c r="J2" s="50" t="s">
        <v>98</v>
      </c>
      <c r="K2" s="59"/>
      <c r="L2" s="58" t="s">
        <v>100</v>
      </c>
      <c r="M2" s="57"/>
      <c r="N2" s="50" t="s">
        <v>104</v>
      </c>
      <c r="O2" s="59"/>
      <c r="P2" s="146" t="s">
        <v>275</v>
      </c>
      <c r="Q2" s="114"/>
      <c r="R2" s="115" t="s">
        <v>133</v>
      </c>
      <c r="S2" s="116"/>
      <c r="T2" s="119" t="s">
        <v>2</v>
      </c>
    </row>
    <row r="3" spans="1:26" s="4" customFormat="1" ht="17.25" thickBot="1">
      <c r="A3" s="43" t="s">
        <v>3</v>
      </c>
      <c r="B3" s="43" t="s">
        <v>4</v>
      </c>
      <c r="C3" s="43" t="s">
        <v>5</v>
      </c>
      <c r="D3" s="44" t="s">
        <v>6</v>
      </c>
      <c r="E3" s="45" t="s">
        <v>1</v>
      </c>
      <c r="F3" s="45" t="s">
        <v>6</v>
      </c>
      <c r="G3" s="45" t="s">
        <v>1</v>
      </c>
      <c r="H3" s="45" t="s">
        <v>6</v>
      </c>
      <c r="I3" s="45" t="s">
        <v>1</v>
      </c>
      <c r="J3" s="45" t="s">
        <v>6</v>
      </c>
      <c r="K3" s="45" t="s">
        <v>1</v>
      </c>
      <c r="L3" s="45" t="s">
        <v>6</v>
      </c>
      <c r="M3" s="45" t="s">
        <v>1</v>
      </c>
      <c r="N3" s="45" t="s">
        <v>6</v>
      </c>
      <c r="O3" s="45" t="s">
        <v>1</v>
      </c>
      <c r="P3" s="45" t="s">
        <v>6</v>
      </c>
      <c r="Q3" s="45" t="s">
        <v>1</v>
      </c>
      <c r="R3" s="45" t="s">
        <v>6</v>
      </c>
      <c r="S3" s="107" t="s">
        <v>1</v>
      </c>
      <c r="T3" s="124" t="s">
        <v>7</v>
      </c>
    </row>
    <row r="4" spans="1:26" s="2" customFormat="1" ht="16.5">
      <c r="A4" s="5" t="s">
        <v>44</v>
      </c>
      <c r="B4" s="5" t="s">
        <v>140</v>
      </c>
      <c r="C4" s="5" t="s">
        <v>15</v>
      </c>
      <c r="D4" s="20">
        <v>6</v>
      </c>
      <c r="E4" s="14">
        <v>7</v>
      </c>
      <c r="F4" s="21"/>
      <c r="G4" s="14"/>
      <c r="H4" s="21"/>
      <c r="I4" s="14"/>
      <c r="J4" s="21">
        <v>1</v>
      </c>
      <c r="K4" s="14">
        <v>20</v>
      </c>
      <c r="L4" s="21"/>
      <c r="M4" s="14"/>
      <c r="N4" s="21">
        <v>1</v>
      </c>
      <c r="O4" s="14">
        <v>20</v>
      </c>
      <c r="P4" s="14">
        <v>1</v>
      </c>
      <c r="Q4" s="14">
        <v>20</v>
      </c>
      <c r="R4" s="21"/>
      <c r="S4" s="125"/>
      <c r="T4" s="123">
        <f t="shared" ref="T4:T31" si="0">E4+G4+I4+K4+M4+O4+Q4+S4</f>
        <v>67</v>
      </c>
      <c r="U4" s="16"/>
      <c r="V4" s="18"/>
      <c r="W4" s="15"/>
      <c r="X4" s="15"/>
      <c r="Y4" s="16"/>
      <c r="Z4" s="16"/>
    </row>
    <row r="5" spans="1:26" s="10" customFormat="1" ht="16.5">
      <c r="A5" s="5" t="s">
        <v>47</v>
      </c>
      <c r="B5" s="5" t="s">
        <v>135</v>
      </c>
      <c r="C5" s="5" t="s">
        <v>192</v>
      </c>
      <c r="D5" s="5">
        <v>1</v>
      </c>
      <c r="E5" s="5">
        <v>20</v>
      </c>
      <c r="F5" s="17"/>
      <c r="G5" s="5"/>
      <c r="H5" s="17">
        <v>6</v>
      </c>
      <c r="I5" s="5">
        <v>7</v>
      </c>
      <c r="J5" s="17">
        <v>4</v>
      </c>
      <c r="K5" s="5">
        <v>11</v>
      </c>
      <c r="L5" s="17"/>
      <c r="M5" s="5"/>
      <c r="N5" s="17"/>
      <c r="O5" s="5"/>
      <c r="P5" s="5">
        <v>6</v>
      </c>
      <c r="Q5" s="5">
        <v>7</v>
      </c>
      <c r="R5" s="17">
        <v>1</v>
      </c>
      <c r="S5" s="62">
        <v>20</v>
      </c>
      <c r="T5" s="123">
        <f t="shared" si="0"/>
        <v>65</v>
      </c>
      <c r="U5" s="2"/>
      <c r="V5" s="2"/>
      <c r="W5" s="2"/>
      <c r="X5" s="2"/>
      <c r="Y5" s="2"/>
      <c r="Z5" s="2"/>
    </row>
    <row r="6" spans="1:26" s="10" customFormat="1" ht="16.5">
      <c r="A6" s="5" t="s">
        <v>198</v>
      </c>
      <c r="B6" s="5" t="s">
        <v>138</v>
      </c>
      <c r="C6" s="5" t="s">
        <v>189</v>
      </c>
      <c r="D6" s="17"/>
      <c r="E6" s="5"/>
      <c r="F6" s="5">
        <v>2</v>
      </c>
      <c r="G6" s="5">
        <v>17</v>
      </c>
      <c r="H6" s="5">
        <v>3</v>
      </c>
      <c r="I6" s="5">
        <v>14</v>
      </c>
      <c r="J6" s="5">
        <v>7</v>
      </c>
      <c r="K6" s="5">
        <v>5</v>
      </c>
      <c r="L6" s="5"/>
      <c r="M6" s="5"/>
      <c r="N6" s="5">
        <v>2</v>
      </c>
      <c r="O6" s="5">
        <v>17</v>
      </c>
      <c r="P6" s="5"/>
      <c r="Q6" s="5"/>
      <c r="R6" s="5"/>
      <c r="S6" s="62"/>
      <c r="T6" s="123">
        <f t="shared" si="0"/>
        <v>53</v>
      </c>
      <c r="V6" s="15"/>
      <c r="W6" s="15"/>
      <c r="X6" s="15"/>
      <c r="Y6" s="16"/>
      <c r="Z6" s="16"/>
    </row>
    <row r="7" spans="1:26" s="10" customFormat="1" ht="16.5">
      <c r="A7" s="5" t="s">
        <v>378</v>
      </c>
      <c r="B7" s="5" t="s">
        <v>280</v>
      </c>
      <c r="C7" s="5" t="s">
        <v>59</v>
      </c>
      <c r="D7" s="5"/>
      <c r="E7" s="5"/>
      <c r="F7" s="17"/>
      <c r="G7" s="5"/>
      <c r="H7" s="17"/>
      <c r="I7" s="5"/>
      <c r="J7" s="17">
        <v>5</v>
      </c>
      <c r="K7" s="5">
        <v>9</v>
      </c>
      <c r="L7" s="17">
        <v>3</v>
      </c>
      <c r="M7" s="5">
        <v>14</v>
      </c>
      <c r="N7" s="17"/>
      <c r="O7" s="5"/>
      <c r="P7" s="5"/>
      <c r="Q7" s="5"/>
      <c r="R7" s="17">
        <v>2</v>
      </c>
      <c r="S7" s="62">
        <v>17</v>
      </c>
      <c r="T7" s="123">
        <f t="shared" si="0"/>
        <v>40</v>
      </c>
      <c r="V7" s="15"/>
      <c r="W7" s="15"/>
      <c r="X7" s="15"/>
      <c r="Y7" s="16"/>
      <c r="Z7" s="16"/>
    </row>
    <row r="8" spans="1:26" s="10" customFormat="1" ht="16.5">
      <c r="A8" s="13" t="s">
        <v>136</v>
      </c>
      <c r="B8" s="13" t="s">
        <v>137</v>
      </c>
      <c r="C8" s="13" t="s">
        <v>59</v>
      </c>
      <c r="D8" s="13">
        <v>2</v>
      </c>
      <c r="E8" s="13">
        <v>17</v>
      </c>
      <c r="F8" s="12"/>
      <c r="G8" s="13"/>
      <c r="H8" s="12"/>
      <c r="I8" s="13"/>
      <c r="J8" s="12"/>
      <c r="K8" s="13"/>
      <c r="L8" s="12">
        <v>1</v>
      </c>
      <c r="M8" s="13">
        <v>20</v>
      </c>
      <c r="N8" s="12"/>
      <c r="O8" s="13"/>
      <c r="P8" s="13"/>
      <c r="Q8" s="13"/>
      <c r="R8" s="12"/>
      <c r="S8" s="77"/>
      <c r="T8" s="123">
        <f t="shared" si="0"/>
        <v>37</v>
      </c>
      <c r="V8" s="19"/>
      <c r="W8" s="15"/>
      <c r="X8" s="15"/>
      <c r="Y8" s="16"/>
      <c r="Z8" s="16"/>
    </row>
    <row r="9" spans="1:26" s="10" customFormat="1" ht="16.5">
      <c r="A9" s="5" t="s">
        <v>199</v>
      </c>
      <c r="B9" s="5" t="s">
        <v>200</v>
      </c>
      <c r="C9" s="5" t="s">
        <v>192</v>
      </c>
      <c r="D9" s="5"/>
      <c r="E9" s="5"/>
      <c r="F9" s="17">
        <v>3</v>
      </c>
      <c r="G9" s="5">
        <v>14</v>
      </c>
      <c r="H9" s="17">
        <v>5</v>
      </c>
      <c r="I9" s="5">
        <v>9</v>
      </c>
      <c r="J9" s="17">
        <v>6</v>
      </c>
      <c r="K9" s="5">
        <v>7</v>
      </c>
      <c r="L9" s="17"/>
      <c r="M9" s="5"/>
      <c r="N9" s="17"/>
      <c r="O9" s="5"/>
      <c r="P9" s="5">
        <v>7</v>
      </c>
      <c r="Q9" s="5">
        <v>5</v>
      </c>
      <c r="R9" s="17"/>
      <c r="S9" s="62"/>
      <c r="T9" s="123">
        <f t="shared" si="0"/>
        <v>35</v>
      </c>
    </row>
    <row r="10" spans="1:26" s="10" customFormat="1" ht="16.5">
      <c r="A10" s="5" t="s">
        <v>49</v>
      </c>
      <c r="B10" s="5" t="s">
        <v>138</v>
      </c>
      <c r="C10" s="5" t="s">
        <v>216</v>
      </c>
      <c r="D10" s="5">
        <v>3</v>
      </c>
      <c r="E10" s="5">
        <v>14</v>
      </c>
      <c r="F10" s="17">
        <v>1</v>
      </c>
      <c r="G10" s="5">
        <v>20</v>
      </c>
      <c r="H10" s="17"/>
      <c r="I10" s="5"/>
      <c r="J10" s="17"/>
      <c r="K10" s="5"/>
      <c r="L10" s="17"/>
      <c r="M10" s="5"/>
      <c r="N10" s="17"/>
      <c r="O10" s="5"/>
      <c r="P10" s="5"/>
      <c r="Q10" s="5"/>
      <c r="R10" s="17"/>
      <c r="S10" s="62"/>
      <c r="T10" s="123">
        <f t="shared" si="0"/>
        <v>34</v>
      </c>
      <c r="V10" s="15"/>
      <c r="W10" s="15"/>
      <c r="X10" s="15"/>
      <c r="Y10" s="16"/>
      <c r="Z10" s="16"/>
    </row>
    <row r="11" spans="1:26" s="10" customFormat="1" ht="16.5">
      <c r="A11" s="5" t="s">
        <v>265</v>
      </c>
      <c r="B11" s="5" t="s">
        <v>267</v>
      </c>
      <c r="C11" s="5" t="s">
        <v>266</v>
      </c>
      <c r="D11" s="5"/>
      <c r="E11" s="5"/>
      <c r="F11" s="17"/>
      <c r="G11" s="5"/>
      <c r="H11" s="17"/>
      <c r="I11" s="5"/>
      <c r="J11" s="17">
        <v>3</v>
      </c>
      <c r="K11" s="5">
        <v>14</v>
      </c>
      <c r="L11" s="17"/>
      <c r="M11" s="5"/>
      <c r="N11" s="17"/>
      <c r="O11" s="5"/>
      <c r="P11" s="5">
        <v>4</v>
      </c>
      <c r="Q11" s="5">
        <v>11</v>
      </c>
      <c r="R11" s="17">
        <v>5</v>
      </c>
      <c r="S11" s="62">
        <v>9</v>
      </c>
      <c r="T11" s="123">
        <f t="shared" si="0"/>
        <v>34</v>
      </c>
      <c r="V11" s="19"/>
      <c r="W11" s="15"/>
      <c r="X11" s="15"/>
      <c r="Y11" s="16"/>
      <c r="Z11" s="16"/>
    </row>
    <row r="12" spans="1:26" s="10" customFormat="1" ht="16.5">
      <c r="A12" s="5" t="s">
        <v>48</v>
      </c>
      <c r="B12" s="5" t="s">
        <v>280</v>
      </c>
      <c r="C12" s="5" t="s">
        <v>9</v>
      </c>
      <c r="D12" s="5">
        <v>4</v>
      </c>
      <c r="E12" s="5">
        <v>11</v>
      </c>
      <c r="F12" s="17"/>
      <c r="G12" s="5"/>
      <c r="H12" s="17"/>
      <c r="I12" s="5"/>
      <c r="J12" s="17"/>
      <c r="K12" s="5"/>
      <c r="L12" s="17"/>
      <c r="M12" s="5"/>
      <c r="N12" s="17"/>
      <c r="O12" s="5"/>
      <c r="P12" s="5">
        <v>5</v>
      </c>
      <c r="Q12" s="5">
        <v>9</v>
      </c>
      <c r="R12" s="17">
        <v>4</v>
      </c>
      <c r="S12" s="62">
        <v>11</v>
      </c>
      <c r="T12" s="123">
        <f t="shared" si="0"/>
        <v>31</v>
      </c>
      <c r="V12" s="15"/>
      <c r="W12" s="15"/>
      <c r="X12" s="15"/>
      <c r="Y12" s="16"/>
      <c r="Z12" s="16"/>
    </row>
    <row r="13" spans="1:26" s="10" customFormat="1" ht="16.5">
      <c r="A13" s="5" t="s">
        <v>141</v>
      </c>
      <c r="B13" s="5" t="s">
        <v>142</v>
      </c>
      <c r="C13" s="5" t="s">
        <v>59</v>
      </c>
      <c r="D13" s="5">
        <v>8</v>
      </c>
      <c r="E13" s="5">
        <v>3</v>
      </c>
      <c r="F13" s="17"/>
      <c r="G13" s="5"/>
      <c r="H13" s="17"/>
      <c r="I13" s="5"/>
      <c r="J13" s="17"/>
      <c r="K13" s="5"/>
      <c r="L13" s="17"/>
      <c r="M13" s="5"/>
      <c r="N13" s="17"/>
      <c r="O13" s="5"/>
      <c r="P13" s="5">
        <v>2</v>
      </c>
      <c r="Q13" s="5">
        <v>17</v>
      </c>
      <c r="R13" s="17">
        <v>7</v>
      </c>
      <c r="S13" s="62">
        <v>5</v>
      </c>
      <c r="T13" s="123">
        <f t="shared" si="0"/>
        <v>25</v>
      </c>
      <c r="V13" s="19"/>
      <c r="W13" s="15"/>
      <c r="X13" s="15"/>
      <c r="Y13" s="16"/>
      <c r="Z13" s="16"/>
    </row>
    <row r="14" spans="1:26" s="10" customFormat="1" ht="16.5">
      <c r="A14" s="5" t="s">
        <v>388</v>
      </c>
      <c r="B14" s="5" t="s">
        <v>389</v>
      </c>
      <c r="C14" s="5" t="s">
        <v>59</v>
      </c>
      <c r="D14" s="5"/>
      <c r="E14" s="5"/>
      <c r="F14" s="17"/>
      <c r="G14" s="5"/>
      <c r="H14" s="17"/>
      <c r="I14" s="5"/>
      <c r="J14" s="17"/>
      <c r="K14" s="5"/>
      <c r="L14" s="17">
        <v>8</v>
      </c>
      <c r="M14" s="5">
        <v>3</v>
      </c>
      <c r="N14" s="17">
        <v>6</v>
      </c>
      <c r="O14" s="5">
        <v>7</v>
      </c>
      <c r="P14" s="5"/>
      <c r="Q14" s="5"/>
      <c r="R14" s="17">
        <v>3</v>
      </c>
      <c r="S14" s="62">
        <v>14</v>
      </c>
      <c r="T14" s="123">
        <f t="shared" si="0"/>
        <v>24</v>
      </c>
      <c r="V14" s="15"/>
      <c r="W14" s="15"/>
      <c r="X14" s="15"/>
      <c r="Y14" s="16"/>
      <c r="Z14" s="16"/>
    </row>
    <row r="15" spans="1:26" s="10" customFormat="1" ht="16.5">
      <c r="A15" s="5" t="s">
        <v>27</v>
      </c>
      <c r="B15" s="5" t="s">
        <v>150</v>
      </c>
      <c r="C15" s="5" t="s">
        <v>59</v>
      </c>
      <c r="D15" s="1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v>3</v>
      </c>
      <c r="Q15" s="5">
        <v>14</v>
      </c>
      <c r="R15" s="5">
        <v>6</v>
      </c>
      <c r="S15" s="62">
        <v>7</v>
      </c>
      <c r="T15" s="123">
        <f t="shared" si="0"/>
        <v>21</v>
      </c>
      <c r="V15" s="15"/>
      <c r="W15" s="15"/>
      <c r="X15" s="15"/>
      <c r="Y15" s="16"/>
      <c r="Z15" s="16"/>
    </row>
    <row r="16" spans="1:26" s="10" customFormat="1" ht="16.5">
      <c r="A16" s="5" t="s">
        <v>298</v>
      </c>
      <c r="B16" s="5" t="s">
        <v>194</v>
      </c>
      <c r="C16" s="5" t="s">
        <v>174</v>
      </c>
      <c r="D16" s="5"/>
      <c r="E16" s="5"/>
      <c r="F16" s="17"/>
      <c r="G16" s="5"/>
      <c r="H16" s="17">
        <v>1</v>
      </c>
      <c r="I16" s="5">
        <v>20</v>
      </c>
      <c r="J16" s="17"/>
      <c r="K16" s="5"/>
      <c r="L16" s="17"/>
      <c r="M16" s="5"/>
      <c r="N16" s="17"/>
      <c r="O16" s="5"/>
      <c r="P16" s="5"/>
      <c r="Q16" s="5"/>
      <c r="R16" s="17"/>
      <c r="S16" s="62"/>
      <c r="T16" s="123">
        <f t="shared" si="0"/>
        <v>20</v>
      </c>
      <c r="V16" s="19"/>
      <c r="W16" s="15"/>
      <c r="X16" s="15"/>
      <c r="Y16" s="16"/>
      <c r="Z16" s="16"/>
    </row>
    <row r="17" spans="1:26" s="10" customFormat="1" ht="16.5">
      <c r="A17" s="5" t="s">
        <v>299</v>
      </c>
      <c r="B17" s="5" t="s">
        <v>300</v>
      </c>
      <c r="C17" s="5" t="s">
        <v>59</v>
      </c>
      <c r="D17" s="5"/>
      <c r="E17" s="5"/>
      <c r="F17" s="17"/>
      <c r="G17" s="5"/>
      <c r="H17" s="17">
        <v>2</v>
      </c>
      <c r="I17" s="5">
        <v>17</v>
      </c>
      <c r="J17" s="17"/>
      <c r="K17" s="5"/>
      <c r="L17" s="17"/>
      <c r="M17" s="5"/>
      <c r="N17" s="17"/>
      <c r="O17" s="5"/>
      <c r="P17" s="5"/>
      <c r="Q17" s="5"/>
      <c r="R17" s="17"/>
      <c r="S17" s="62"/>
      <c r="T17" s="123">
        <f t="shared" si="0"/>
        <v>17</v>
      </c>
      <c r="V17" s="15"/>
      <c r="W17" s="15"/>
      <c r="X17" s="15"/>
      <c r="Y17" s="16"/>
      <c r="Z17" s="16"/>
    </row>
    <row r="18" spans="1:26" s="10" customFormat="1" ht="16.5">
      <c r="A18" s="5" t="s">
        <v>377</v>
      </c>
      <c r="B18" s="5" t="s">
        <v>142</v>
      </c>
      <c r="C18" s="5" t="s">
        <v>249</v>
      </c>
      <c r="D18" s="5"/>
      <c r="E18" s="5"/>
      <c r="F18" s="17"/>
      <c r="G18" s="5"/>
      <c r="H18" s="17"/>
      <c r="I18" s="5"/>
      <c r="J18" s="17">
        <v>2</v>
      </c>
      <c r="K18" s="5">
        <v>17</v>
      </c>
      <c r="L18" s="17"/>
      <c r="M18" s="5"/>
      <c r="N18" s="17"/>
      <c r="O18" s="5"/>
      <c r="P18" s="5"/>
      <c r="Q18" s="5"/>
      <c r="R18" s="17"/>
      <c r="S18" s="62"/>
      <c r="T18" s="123">
        <f t="shared" si="0"/>
        <v>17</v>
      </c>
      <c r="V18" s="19"/>
      <c r="W18" s="15"/>
      <c r="X18" s="15"/>
      <c r="Y18" s="16"/>
      <c r="Z18" s="16"/>
    </row>
    <row r="19" spans="1:26" s="10" customFormat="1" ht="16.5">
      <c r="A19" s="5" t="s">
        <v>201</v>
      </c>
      <c r="B19" s="5" t="s">
        <v>202</v>
      </c>
      <c r="C19" s="5" t="s">
        <v>15</v>
      </c>
      <c r="D19" s="5"/>
      <c r="E19" s="5"/>
      <c r="F19" s="17">
        <v>4</v>
      </c>
      <c r="G19" s="5">
        <v>11</v>
      </c>
      <c r="H19" s="17"/>
      <c r="I19" s="5"/>
      <c r="J19" s="17"/>
      <c r="K19" s="5"/>
      <c r="L19" s="17"/>
      <c r="M19" s="5"/>
      <c r="N19" s="17"/>
      <c r="O19" s="5"/>
      <c r="P19" s="5"/>
      <c r="Q19" s="5"/>
      <c r="R19" s="17"/>
      <c r="S19" s="62"/>
      <c r="T19" s="123">
        <f t="shared" si="0"/>
        <v>11</v>
      </c>
      <c r="V19" s="19"/>
      <c r="W19" s="15"/>
      <c r="X19" s="15"/>
      <c r="Y19" s="16"/>
      <c r="Z19" s="16"/>
    </row>
    <row r="20" spans="1:26" s="10" customFormat="1" ht="16.5">
      <c r="A20" s="5" t="s">
        <v>210</v>
      </c>
      <c r="B20" s="5" t="s">
        <v>418</v>
      </c>
      <c r="C20" s="5" t="s">
        <v>59</v>
      </c>
      <c r="D20" s="5"/>
      <c r="E20" s="5"/>
      <c r="F20" s="17"/>
      <c r="G20" s="5"/>
      <c r="H20" s="17"/>
      <c r="I20" s="5"/>
      <c r="J20" s="17"/>
      <c r="K20" s="5"/>
      <c r="L20" s="17"/>
      <c r="M20" s="5"/>
      <c r="N20" s="17">
        <v>5</v>
      </c>
      <c r="O20" s="5">
        <v>9</v>
      </c>
      <c r="P20" s="5"/>
      <c r="Q20" s="5"/>
      <c r="R20" s="17"/>
      <c r="S20" s="62"/>
      <c r="T20" s="123">
        <f t="shared" si="0"/>
        <v>9</v>
      </c>
      <c r="V20" s="15"/>
      <c r="W20" s="15"/>
      <c r="X20" s="15"/>
      <c r="Y20" s="16"/>
      <c r="Z20" s="16"/>
    </row>
    <row r="21" spans="1:26" s="10" customFormat="1" ht="16.5">
      <c r="A21" s="5" t="s">
        <v>37</v>
      </c>
      <c r="B21" s="5" t="s">
        <v>139</v>
      </c>
      <c r="C21" s="5" t="s">
        <v>32</v>
      </c>
      <c r="D21" s="5">
        <v>5</v>
      </c>
      <c r="E21" s="5">
        <v>9</v>
      </c>
      <c r="F21" s="17"/>
      <c r="G21" s="5"/>
      <c r="H21" s="17"/>
      <c r="I21" s="5"/>
      <c r="J21" s="17"/>
      <c r="K21" s="5"/>
      <c r="L21" s="17"/>
      <c r="M21" s="5"/>
      <c r="N21" s="17"/>
      <c r="O21" s="5"/>
      <c r="P21" s="5"/>
      <c r="Q21" s="5"/>
      <c r="R21" s="17"/>
      <c r="S21" s="62"/>
      <c r="T21" s="123">
        <f t="shared" si="0"/>
        <v>9</v>
      </c>
      <c r="V21" s="19"/>
      <c r="W21" s="15"/>
      <c r="X21" s="15"/>
      <c r="Y21" s="16"/>
      <c r="Z21" s="16"/>
    </row>
    <row r="22" spans="1:26" s="10" customFormat="1" ht="16.5">
      <c r="A22" s="5" t="s">
        <v>203</v>
      </c>
      <c r="B22" s="5" t="s">
        <v>204</v>
      </c>
      <c r="C22" s="5" t="s">
        <v>20</v>
      </c>
      <c r="D22" s="17"/>
      <c r="E22" s="5"/>
      <c r="F22" s="5">
        <v>5</v>
      </c>
      <c r="G22" s="5">
        <v>9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2"/>
      <c r="T22" s="123">
        <f t="shared" si="0"/>
        <v>9</v>
      </c>
      <c r="V22" s="19"/>
      <c r="W22" s="15"/>
      <c r="X22" s="15"/>
      <c r="Y22" s="16"/>
      <c r="Z22" s="16"/>
    </row>
    <row r="23" spans="1:26" s="10" customFormat="1" ht="16.5">
      <c r="A23" s="5" t="s">
        <v>253</v>
      </c>
      <c r="B23" s="5" t="s">
        <v>178</v>
      </c>
      <c r="C23" s="5" t="s">
        <v>243</v>
      </c>
      <c r="D23" s="5"/>
      <c r="E23" s="5"/>
      <c r="F23" s="17"/>
      <c r="G23" s="5"/>
      <c r="H23" s="17"/>
      <c r="I23" s="5"/>
      <c r="J23" s="17"/>
      <c r="K23" s="5"/>
      <c r="L23" s="17">
        <v>5</v>
      </c>
      <c r="M23" s="5">
        <v>9</v>
      </c>
      <c r="N23" s="17"/>
      <c r="O23" s="5"/>
      <c r="P23" s="5"/>
      <c r="Q23" s="5"/>
      <c r="R23" s="17"/>
      <c r="S23" s="62"/>
      <c r="T23" s="123">
        <f t="shared" si="0"/>
        <v>9</v>
      </c>
      <c r="V23" s="19"/>
      <c r="W23" s="15"/>
      <c r="X23" s="15"/>
      <c r="Y23" s="16"/>
      <c r="Z23" s="16"/>
    </row>
    <row r="24" spans="1:26" s="10" customFormat="1" ht="16.5">
      <c r="A24" s="5" t="s">
        <v>379</v>
      </c>
      <c r="B24" s="5" t="s">
        <v>380</v>
      </c>
      <c r="C24" s="5" t="s">
        <v>9</v>
      </c>
      <c r="D24" s="5"/>
      <c r="E24" s="5"/>
      <c r="F24" s="17"/>
      <c r="G24" s="5"/>
      <c r="H24" s="17"/>
      <c r="I24" s="5"/>
      <c r="J24" s="17">
        <v>8</v>
      </c>
      <c r="K24" s="5">
        <v>3</v>
      </c>
      <c r="L24" s="17"/>
      <c r="M24" s="5"/>
      <c r="N24" s="17">
        <v>7</v>
      </c>
      <c r="O24" s="5">
        <v>5</v>
      </c>
      <c r="P24" s="5"/>
      <c r="Q24" s="5"/>
      <c r="R24" s="17"/>
      <c r="S24" s="62"/>
      <c r="T24" s="123">
        <f t="shared" si="0"/>
        <v>8</v>
      </c>
      <c r="V24" s="19"/>
      <c r="W24" s="15"/>
      <c r="X24" s="15"/>
      <c r="Y24" s="16"/>
      <c r="Z24" s="16"/>
    </row>
    <row r="25" spans="1:26" s="10" customFormat="1" ht="16.5">
      <c r="A25" s="5" t="s">
        <v>205</v>
      </c>
      <c r="B25" s="5" t="s">
        <v>206</v>
      </c>
      <c r="C25" s="5" t="s">
        <v>216</v>
      </c>
      <c r="D25" s="17"/>
      <c r="E25" s="5"/>
      <c r="F25" s="5">
        <v>6</v>
      </c>
      <c r="G25" s="5">
        <v>7</v>
      </c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62"/>
      <c r="T25" s="123">
        <f t="shared" si="0"/>
        <v>7</v>
      </c>
      <c r="V25" s="19"/>
      <c r="W25" s="15"/>
      <c r="X25" s="15"/>
      <c r="Y25" s="16"/>
      <c r="Z25" s="16"/>
    </row>
    <row r="26" spans="1:26" s="10" customFormat="1" ht="16.5">
      <c r="A26" s="5" t="s">
        <v>244</v>
      </c>
      <c r="B26" s="5" t="s">
        <v>268</v>
      </c>
      <c r="C26" s="5" t="s">
        <v>249</v>
      </c>
      <c r="D26" s="5"/>
      <c r="E26" s="5"/>
      <c r="F26" s="17"/>
      <c r="G26" s="5"/>
      <c r="H26" s="17"/>
      <c r="I26" s="5"/>
      <c r="J26" s="17"/>
      <c r="K26" s="5"/>
      <c r="L26" s="17"/>
      <c r="M26" s="5"/>
      <c r="N26" s="17"/>
      <c r="O26" s="5"/>
      <c r="P26" s="5">
        <v>8</v>
      </c>
      <c r="Q26" s="5">
        <v>3</v>
      </c>
      <c r="R26" s="17">
        <v>8</v>
      </c>
      <c r="S26" s="62">
        <v>3</v>
      </c>
      <c r="T26" s="123">
        <f t="shared" si="0"/>
        <v>6</v>
      </c>
      <c r="V26" s="19"/>
      <c r="W26" s="15"/>
      <c r="X26" s="15"/>
      <c r="Y26" s="16"/>
      <c r="Z26" s="16"/>
    </row>
    <row r="27" spans="1:26" s="10" customFormat="1" ht="16.5">
      <c r="A27" s="5" t="s">
        <v>207</v>
      </c>
      <c r="B27" s="5" t="s">
        <v>281</v>
      </c>
      <c r="C27" s="5" t="s">
        <v>9</v>
      </c>
      <c r="D27" s="5"/>
      <c r="E27" s="5"/>
      <c r="F27" s="17">
        <v>7</v>
      </c>
      <c r="G27" s="5">
        <v>5</v>
      </c>
      <c r="H27" s="17"/>
      <c r="I27" s="5"/>
      <c r="J27" s="17"/>
      <c r="K27" s="5"/>
      <c r="L27" s="17"/>
      <c r="M27" s="5"/>
      <c r="N27" s="17"/>
      <c r="O27" s="5"/>
      <c r="P27" s="5"/>
      <c r="Q27" s="5"/>
      <c r="R27" s="17"/>
      <c r="S27" s="62"/>
      <c r="T27" s="123">
        <f t="shared" si="0"/>
        <v>5</v>
      </c>
      <c r="V27" s="19"/>
      <c r="W27" s="15"/>
      <c r="X27" s="15"/>
      <c r="Y27" s="16"/>
      <c r="Z27" s="16"/>
    </row>
    <row r="28" spans="1:26" s="10" customFormat="1" ht="16.5">
      <c r="A28" s="5" t="s">
        <v>301</v>
      </c>
      <c r="B28" s="5" t="s">
        <v>263</v>
      </c>
      <c r="C28" s="5" t="s">
        <v>21</v>
      </c>
      <c r="D28" s="5"/>
      <c r="E28" s="5"/>
      <c r="F28" s="17"/>
      <c r="G28" s="5"/>
      <c r="H28" s="17">
        <v>7</v>
      </c>
      <c r="I28" s="5">
        <v>5</v>
      </c>
      <c r="J28" s="17"/>
      <c r="K28" s="5"/>
      <c r="L28" s="17"/>
      <c r="M28" s="5"/>
      <c r="N28" s="17"/>
      <c r="O28" s="5"/>
      <c r="P28" s="5"/>
      <c r="Q28" s="5"/>
      <c r="R28" s="17"/>
      <c r="S28" s="62"/>
      <c r="T28" s="123">
        <f t="shared" si="0"/>
        <v>5</v>
      </c>
      <c r="V28" s="19"/>
      <c r="W28" s="15"/>
      <c r="X28" s="15"/>
      <c r="Y28" s="16"/>
      <c r="Z28" s="16"/>
    </row>
    <row r="29" spans="1:26" s="10" customFormat="1" ht="16.5">
      <c r="A29" s="5" t="s">
        <v>208</v>
      </c>
      <c r="B29" s="5" t="s">
        <v>209</v>
      </c>
      <c r="C29" s="5" t="s">
        <v>9</v>
      </c>
      <c r="D29" s="5"/>
      <c r="E29" s="5"/>
      <c r="F29" s="17">
        <v>8</v>
      </c>
      <c r="G29" s="5">
        <v>3</v>
      </c>
      <c r="H29" s="17"/>
      <c r="I29" s="5"/>
      <c r="J29" s="17"/>
      <c r="K29" s="5"/>
      <c r="L29" s="17"/>
      <c r="M29" s="5"/>
      <c r="N29" s="17"/>
      <c r="O29" s="5"/>
      <c r="P29" s="5"/>
      <c r="Q29" s="5"/>
      <c r="R29" s="17"/>
      <c r="S29" s="62"/>
      <c r="T29" s="123">
        <f t="shared" si="0"/>
        <v>3</v>
      </c>
      <c r="V29" s="19"/>
      <c r="W29" s="15"/>
      <c r="X29" s="15"/>
      <c r="Y29" s="16"/>
      <c r="Z29" s="16"/>
    </row>
    <row r="30" spans="1:26" s="10" customFormat="1" ht="16.5">
      <c r="A30" s="5" t="s">
        <v>302</v>
      </c>
      <c r="B30" s="5" t="s">
        <v>290</v>
      </c>
      <c r="C30" s="5" t="s">
        <v>303</v>
      </c>
      <c r="D30" s="5"/>
      <c r="E30" s="5"/>
      <c r="F30" s="17"/>
      <c r="G30" s="5"/>
      <c r="H30" s="17">
        <v>8</v>
      </c>
      <c r="I30" s="5">
        <v>3</v>
      </c>
      <c r="J30" s="17"/>
      <c r="K30" s="5"/>
      <c r="L30" s="17"/>
      <c r="M30" s="5"/>
      <c r="N30" s="17"/>
      <c r="O30" s="5"/>
      <c r="P30" s="5"/>
      <c r="Q30" s="5"/>
      <c r="R30" s="17"/>
      <c r="S30" s="62"/>
      <c r="T30" s="123">
        <f t="shared" si="0"/>
        <v>3</v>
      </c>
      <c r="V30" s="19"/>
      <c r="W30" s="15"/>
      <c r="X30" s="15"/>
      <c r="Y30" s="16"/>
      <c r="Z30" s="16"/>
    </row>
    <row r="31" spans="1:26" s="10" customFormat="1" ht="17.25" thickBot="1">
      <c r="A31" s="5" t="s">
        <v>419</v>
      </c>
      <c r="B31" s="5" t="s">
        <v>420</v>
      </c>
      <c r="C31" s="5" t="s">
        <v>59</v>
      </c>
      <c r="D31" s="5"/>
      <c r="E31" s="5"/>
      <c r="F31" s="17"/>
      <c r="G31" s="5"/>
      <c r="H31" s="17"/>
      <c r="I31" s="5"/>
      <c r="J31" s="17"/>
      <c r="K31" s="5"/>
      <c r="L31" s="17"/>
      <c r="M31" s="5"/>
      <c r="N31" s="17">
        <v>8</v>
      </c>
      <c r="O31" s="5">
        <v>3</v>
      </c>
      <c r="P31" s="5"/>
      <c r="Q31" s="5"/>
      <c r="R31" s="17"/>
      <c r="S31" s="62"/>
      <c r="T31" s="123">
        <f t="shared" si="0"/>
        <v>3</v>
      </c>
      <c r="V31" s="19"/>
      <c r="W31" s="15"/>
      <c r="X31" s="15"/>
      <c r="Y31" s="16"/>
      <c r="Z31" s="16"/>
    </row>
    <row r="32" spans="1:26" ht="26.25" thickTop="1" thickBot="1">
      <c r="A32" s="138"/>
      <c r="B32" s="139"/>
      <c r="C32" s="140"/>
      <c r="D32" s="140"/>
      <c r="E32" s="177" t="s">
        <v>69</v>
      </c>
      <c r="F32" s="178"/>
      <c r="G32" s="178"/>
      <c r="H32" s="178"/>
      <c r="I32" s="178"/>
      <c r="J32" s="178"/>
      <c r="K32" s="178"/>
      <c r="L32" s="178"/>
      <c r="M32" s="179"/>
    </row>
    <row r="33" spans="1:13" ht="25.5" thickTop="1">
      <c r="A33" s="138"/>
      <c r="B33" s="139"/>
      <c r="C33" s="140"/>
      <c r="D33" s="140"/>
      <c r="E33" s="29"/>
      <c r="F33" s="30"/>
      <c r="G33" s="30"/>
      <c r="H33" s="30"/>
      <c r="I33" s="30"/>
      <c r="J33" s="30"/>
      <c r="K33" s="30"/>
      <c r="L33" s="30"/>
      <c r="M33" s="31"/>
    </row>
    <row r="34" spans="1:13" ht="22.5">
      <c r="A34" s="143"/>
      <c r="B34" s="144"/>
      <c r="C34" s="140"/>
      <c r="D34" s="145"/>
      <c r="E34" s="32"/>
      <c r="F34" s="33" t="s">
        <v>11</v>
      </c>
      <c r="G34" s="33"/>
      <c r="H34" s="168" t="s">
        <v>15</v>
      </c>
      <c r="I34" s="34"/>
      <c r="J34" s="35"/>
      <c r="K34" s="28">
        <v>5</v>
      </c>
      <c r="L34" s="36"/>
      <c r="M34" s="37"/>
    </row>
    <row r="35" spans="1:13" ht="22.5">
      <c r="A35" s="138"/>
      <c r="B35" s="139"/>
      <c r="C35" s="140"/>
      <c r="D35" s="140"/>
      <c r="E35" s="32"/>
      <c r="F35" s="33" t="s">
        <v>13</v>
      </c>
      <c r="G35" s="33"/>
      <c r="H35" s="168" t="s">
        <v>192</v>
      </c>
      <c r="I35" s="38"/>
      <c r="J35" s="35"/>
      <c r="K35" s="28">
        <v>4</v>
      </c>
      <c r="L35" s="36"/>
      <c r="M35" s="37"/>
    </row>
    <row r="36" spans="1:13" ht="22.5">
      <c r="A36" s="138"/>
      <c r="B36" s="139"/>
      <c r="C36" s="140"/>
      <c r="D36" s="140"/>
      <c r="E36" s="32"/>
      <c r="F36" s="33" t="s">
        <v>14</v>
      </c>
      <c r="G36" s="33"/>
      <c r="H36" s="168" t="s">
        <v>189</v>
      </c>
      <c r="I36" s="38"/>
      <c r="J36" s="35"/>
      <c r="K36" s="28">
        <v>3</v>
      </c>
      <c r="L36" s="36"/>
      <c r="M36" s="37"/>
    </row>
    <row r="37" spans="1:13" ht="22.5">
      <c r="A37" s="138"/>
      <c r="B37" s="139"/>
      <c r="C37" s="140"/>
      <c r="D37" s="140"/>
      <c r="E37" s="32"/>
      <c r="F37" s="33" t="s">
        <v>67</v>
      </c>
      <c r="G37" s="33"/>
      <c r="H37" s="168" t="s">
        <v>59</v>
      </c>
      <c r="I37" s="38"/>
      <c r="J37" s="35"/>
      <c r="K37" s="28">
        <v>3</v>
      </c>
      <c r="L37" s="36"/>
      <c r="M37" s="37"/>
    </row>
    <row r="38" spans="1:13" ht="22.5">
      <c r="A38" s="143"/>
      <c r="B38" s="144"/>
      <c r="C38" s="140"/>
      <c r="D38" s="145"/>
      <c r="E38" s="32"/>
      <c r="F38" s="33" t="s">
        <v>68</v>
      </c>
      <c r="G38" s="33"/>
      <c r="H38" s="28"/>
      <c r="I38" s="38"/>
      <c r="J38" s="35"/>
      <c r="K38" s="28" t="s">
        <v>421</v>
      </c>
      <c r="L38" s="36"/>
      <c r="M38" s="37"/>
    </row>
    <row r="39" spans="1:13" ht="20.25" thickBot="1">
      <c r="E39" s="39"/>
      <c r="F39" s="40"/>
      <c r="G39" s="40"/>
      <c r="H39" s="40"/>
      <c r="I39" s="40"/>
      <c r="J39" s="40"/>
      <c r="K39" s="40"/>
      <c r="L39" s="41"/>
      <c r="M39" s="42"/>
    </row>
    <row r="40" spans="1:13" ht="15.75" thickTop="1"/>
  </sheetData>
  <sortState ref="A4:T31">
    <sortCondition descending="1" ref="T4:T31"/>
  </sortState>
  <mergeCells count="1">
    <mergeCell ref="E32:M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33"/>
  <sheetViews>
    <sheetView zoomScaleNormal="100" workbookViewId="0">
      <selection activeCell="I21" sqref="I21"/>
    </sheetView>
  </sheetViews>
  <sheetFormatPr baseColWidth="10" defaultRowHeight="15"/>
  <cols>
    <col min="1" max="1" width="18.85546875" customWidth="1"/>
    <col min="2" max="2" width="15" customWidth="1"/>
    <col min="3" max="3" width="20.140625" customWidth="1"/>
    <col min="4" max="4" width="9.28515625" customWidth="1"/>
    <col min="5" max="5" width="7.42578125" customWidth="1"/>
    <col min="6" max="6" width="12.28515625" customWidth="1"/>
    <col min="7" max="7" width="7.140625" customWidth="1"/>
    <col min="8" max="8" width="9.140625" customWidth="1"/>
    <col min="9" max="9" width="7.42578125" customWidth="1"/>
    <col min="10" max="10" width="9.28515625" customWidth="1"/>
    <col min="11" max="11" width="6.7109375" customWidth="1"/>
    <col min="12" max="12" width="9" customWidth="1"/>
    <col min="13" max="13" width="7.42578125" customWidth="1"/>
    <col min="14" max="14" width="9" customWidth="1"/>
    <col min="15" max="15" width="6.5703125" customWidth="1"/>
    <col min="16" max="16" width="6.28515625" customWidth="1"/>
    <col min="17" max="17" width="7.28515625" customWidth="1"/>
    <col min="18" max="18" width="7.140625" customWidth="1"/>
    <col min="19" max="19" width="7.42578125" customWidth="1"/>
  </cols>
  <sheetData>
    <row r="1" spans="1:26" s="2" customFormat="1" ht="16.5">
      <c r="A1" s="99"/>
      <c r="B1" s="98"/>
      <c r="C1" s="104"/>
      <c r="D1" s="48">
        <v>42820</v>
      </c>
      <c r="E1" s="56"/>
      <c r="F1" s="48">
        <v>42841</v>
      </c>
      <c r="G1" s="56"/>
      <c r="H1" s="48">
        <v>42869</v>
      </c>
      <c r="I1" s="56"/>
      <c r="J1" s="55">
        <v>42911</v>
      </c>
      <c r="K1" s="54"/>
      <c r="L1" s="48">
        <v>42953</v>
      </c>
      <c r="M1" s="56"/>
      <c r="N1" s="55">
        <v>42995</v>
      </c>
      <c r="O1" s="56"/>
      <c r="P1" s="111" t="s">
        <v>0</v>
      </c>
      <c r="Q1" s="112"/>
      <c r="R1" s="113" t="s">
        <v>0</v>
      </c>
      <c r="S1" s="113"/>
      <c r="T1" s="118" t="s">
        <v>1</v>
      </c>
    </row>
    <row r="2" spans="1:26" s="2" customFormat="1" ht="25.5" thickBot="1">
      <c r="A2" s="101" t="s">
        <v>129</v>
      </c>
      <c r="B2" s="102"/>
      <c r="C2" s="105"/>
      <c r="D2" s="50" t="s">
        <v>101</v>
      </c>
      <c r="E2" s="59"/>
      <c r="F2" s="50" t="s">
        <v>102</v>
      </c>
      <c r="G2" s="59"/>
      <c r="H2" s="50" t="s">
        <v>73</v>
      </c>
      <c r="I2" s="59"/>
      <c r="J2" s="58" t="s">
        <v>98</v>
      </c>
      <c r="K2" s="57"/>
      <c r="L2" s="50" t="s">
        <v>103</v>
      </c>
      <c r="M2" s="59"/>
      <c r="N2" s="58" t="s">
        <v>104</v>
      </c>
      <c r="O2" s="59"/>
      <c r="P2" s="146" t="s">
        <v>275</v>
      </c>
      <c r="Q2" s="114"/>
      <c r="R2" s="115" t="s">
        <v>133</v>
      </c>
      <c r="S2" s="116"/>
      <c r="T2" s="119" t="s">
        <v>2</v>
      </c>
    </row>
    <row r="3" spans="1:26" s="4" customFormat="1" ht="17.25" thickBot="1">
      <c r="A3" s="43" t="s">
        <v>3</v>
      </c>
      <c r="B3" s="43" t="s">
        <v>4</v>
      </c>
      <c r="C3" s="43" t="s">
        <v>5</v>
      </c>
      <c r="D3" s="44" t="s">
        <v>6</v>
      </c>
      <c r="E3" s="45" t="s">
        <v>1</v>
      </c>
      <c r="F3" s="45" t="s">
        <v>6</v>
      </c>
      <c r="G3" s="45" t="s">
        <v>1</v>
      </c>
      <c r="H3" s="45" t="s">
        <v>6</v>
      </c>
      <c r="I3" s="45" t="s">
        <v>1</v>
      </c>
      <c r="J3" s="45" t="s">
        <v>6</v>
      </c>
      <c r="K3" s="45" t="s">
        <v>1</v>
      </c>
      <c r="L3" s="45" t="s">
        <v>6</v>
      </c>
      <c r="M3" s="45" t="s">
        <v>1</v>
      </c>
      <c r="N3" s="45" t="s">
        <v>6</v>
      </c>
      <c r="O3" s="45" t="s">
        <v>1</v>
      </c>
      <c r="P3" s="45" t="s">
        <v>6</v>
      </c>
      <c r="Q3" s="45" t="s">
        <v>1</v>
      </c>
      <c r="R3" s="45" t="s">
        <v>6</v>
      </c>
      <c r="S3" s="107" t="s">
        <v>1</v>
      </c>
      <c r="T3" s="124" t="s">
        <v>7</v>
      </c>
    </row>
    <row r="4" spans="1:26" s="10" customFormat="1" ht="16.5">
      <c r="A4" s="5" t="s">
        <v>52</v>
      </c>
      <c r="B4" s="5" t="s">
        <v>169</v>
      </c>
      <c r="C4" s="5" t="s">
        <v>59</v>
      </c>
      <c r="D4" s="17">
        <v>3</v>
      </c>
      <c r="E4" s="5">
        <v>14</v>
      </c>
      <c r="F4" s="5"/>
      <c r="G4" s="5"/>
      <c r="H4" s="5">
        <v>2</v>
      </c>
      <c r="I4" s="5">
        <v>17</v>
      </c>
      <c r="J4" s="5">
        <v>1</v>
      </c>
      <c r="K4" s="5">
        <v>20</v>
      </c>
      <c r="L4" s="5">
        <v>2</v>
      </c>
      <c r="M4" s="5">
        <v>17</v>
      </c>
      <c r="N4" s="5">
        <v>2</v>
      </c>
      <c r="O4" s="5">
        <v>17</v>
      </c>
      <c r="P4" s="5">
        <v>1</v>
      </c>
      <c r="Q4" s="5">
        <v>20</v>
      </c>
      <c r="R4" s="5">
        <v>1</v>
      </c>
      <c r="S4" s="62">
        <v>20</v>
      </c>
      <c r="T4" s="123">
        <f t="shared" ref="T4:T21" si="0">E4+G4+I4+K4+M4+O4+Q4+S4</f>
        <v>125</v>
      </c>
      <c r="V4" s="19"/>
      <c r="W4" s="15"/>
      <c r="X4" s="15"/>
      <c r="Y4" s="16"/>
      <c r="Z4" s="16"/>
    </row>
    <row r="5" spans="1:26" s="10" customFormat="1" ht="16.5">
      <c r="A5" s="5" t="s">
        <v>45</v>
      </c>
      <c r="B5" s="5" t="s">
        <v>168</v>
      </c>
      <c r="C5" s="5" t="s">
        <v>9</v>
      </c>
      <c r="D5" s="5">
        <v>2</v>
      </c>
      <c r="E5" s="5">
        <v>17</v>
      </c>
      <c r="F5" s="17"/>
      <c r="G5" s="5"/>
      <c r="H5" s="17"/>
      <c r="I5" s="5"/>
      <c r="J5" s="17">
        <v>2</v>
      </c>
      <c r="K5" s="5">
        <v>17</v>
      </c>
      <c r="L5" s="17">
        <v>3</v>
      </c>
      <c r="M5" s="5">
        <v>14</v>
      </c>
      <c r="N5" s="17">
        <v>1</v>
      </c>
      <c r="O5" s="5">
        <v>20</v>
      </c>
      <c r="P5" s="17">
        <v>2</v>
      </c>
      <c r="Q5" s="5">
        <v>17</v>
      </c>
      <c r="R5" s="17">
        <v>2</v>
      </c>
      <c r="S5" s="62">
        <v>17</v>
      </c>
      <c r="T5" s="123">
        <f t="shared" si="0"/>
        <v>102</v>
      </c>
    </row>
    <row r="6" spans="1:26" s="10" customFormat="1" ht="16.5">
      <c r="A6" s="5" t="s">
        <v>55</v>
      </c>
      <c r="B6" s="5" t="s">
        <v>167</v>
      </c>
      <c r="C6" s="5" t="s">
        <v>21</v>
      </c>
      <c r="D6" s="5">
        <v>1</v>
      </c>
      <c r="E6" s="5">
        <v>20</v>
      </c>
      <c r="F6" s="17">
        <v>1</v>
      </c>
      <c r="G6" s="5">
        <v>20</v>
      </c>
      <c r="H6" s="17">
        <v>5</v>
      </c>
      <c r="I6" s="5">
        <v>9</v>
      </c>
      <c r="J6" s="17">
        <v>3</v>
      </c>
      <c r="K6" s="5">
        <v>14</v>
      </c>
      <c r="L6" s="17">
        <v>4</v>
      </c>
      <c r="M6" s="5">
        <v>11</v>
      </c>
      <c r="N6" s="17">
        <v>5</v>
      </c>
      <c r="O6" s="5">
        <v>9</v>
      </c>
      <c r="P6" s="17">
        <v>8</v>
      </c>
      <c r="Q6" s="5">
        <v>3</v>
      </c>
      <c r="R6" s="17">
        <v>3</v>
      </c>
      <c r="S6" s="62">
        <v>14</v>
      </c>
      <c r="T6" s="123">
        <f t="shared" si="0"/>
        <v>100</v>
      </c>
      <c r="V6" s="15"/>
      <c r="W6" s="15"/>
      <c r="X6" s="15"/>
      <c r="Y6" s="16"/>
      <c r="Z6" s="16"/>
    </row>
    <row r="7" spans="1:26" s="10" customFormat="1" ht="16.5">
      <c r="A7" s="5" t="s">
        <v>53</v>
      </c>
      <c r="B7" s="5" t="s">
        <v>173</v>
      </c>
      <c r="C7" s="5" t="s">
        <v>174</v>
      </c>
      <c r="D7" s="5">
        <v>6</v>
      </c>
      <c r="E7" s="5">
        <v>7</v>
      </c>
      <c r="F7" s="17">
        <v>3</v>
      </c>
      <c r="G7" s="5">
        <v>14</v>
      </c>
      <c r="H7" s="17">
        <v>1</v>
      </c>
      <c r="I7" s="5">
        <v>20</v>
      </c>
      <c r="J7" s="17"/>
      <c r="K7" s="5"/>
      <c r="L7" s="17"/>
      <c r="M7" s="5"/>
      <c r="N7" s="17"/>
      <c r="O7" s="5"/>
      <c r="P7" s="17">
        <v>3</v>
      </c>
      <c r="Q7" s="5">
        <v>14</v>
      </c>
      <c r="R7" s="17">
        <v>4</v>
      </c>
      <c r="S7" s="62">
        <v>11</v>
      </c>
      <c r="T7" s="123">
        <f t="shared" si="0"/>
        <v>66</v>
      </c>
      <c r="V7" s="19"/>
      <c r="W7" s="15"/>
      <c r="X7" s="15"/>
      <c r="Y7" s="16"/>
      <c r="Z7" s="16"/>
    </row>
    <row r="8" spans="1:26" s="10" customFormat="1" ht="16.5">
      <c r="A8" s="5" t="s">
        <v>193</v>
      </c>
      <c r="B8" s="5" t="s">
        <v>194</v>
      </c>
      <c r="C8" s="5" t="s">
        <v>59</v>
      </c>
      <c r="D8" s="5"/>
      <c r="E8" s="5"/>
      <c r="F8" s="17">
        <v>2</v>
      </c>
      <c r="G8" s="5">
        <v>17</v>
      </c>
      <c r="H8" s="17">
        <v>6</v>
      </c>
      <c r="I8" s="5">
        <v>7</v>
      </c>
      <c r="J8" s="17"/>
      <c r="K8" s="5"/>
      <c r="L8" s="17"/>
      <c r="M8" s="5"/>
      <c r="N8" s="17">
        <v>8</v>
      </c>
      <c r="O8" s="5">
        <v>3</v>
      </c>
      <c r="P8" s="17">
        <v>5</v>
      </c>
      <c r="Q8" s="5">
        <v>9</v>
      </c>
      <c r="R8" s="17">
        <v>7</v>
      </c>
      <c r="S8" s="62">
        <v>5</v>
      </c>
      <c r="T8" s="123">
        <f t="shared" si="0"/>
        <v>41</v>
      </c>
      <c r="V8" s="19"/>
      <c r="W8" s="15"/>
      <c r="X8" s="15"/>
      <c r="Y8" s="16"/>
      <c r="Z8" s="16"/>
    </row>
    <row r="9" spans="1:26" s="10" customFormat="1" ht="16.5">
      <c r="A9" s="5" t="s">
        <v>30</v>
      </c>
      <c r="B9" s="5" t="s">
        <v>172</v>
      </c>
      <c r="C9" s="5" t="s">
        <v>20</v>
      </c>
      <c r="D9" s="5">
        <v>5</v>
      </c>
      <c r="E9" s="5">
        <v>9</v>
      </c>
      <c r="F9" s="17"/>
      <c r="G9" s="5"/>
      <c r="H9" s="17"/>
      <c r="I9" s="5"/>
      <c r="J9" s="17">
        <v>4</v>
      </c>
      <c r="K9" s="5">
        <v>11</v>
      </c>
      <c r="L9" s="17"/>
      <c r="M9" s="5"/>
      <c r="N9" s="17">
        <v>3</v>
      </c>
      <c r="O9" s="5">
        <v>14</v>
      </c>
      <c r="P9" s="17"/>
      <c r="Q9" s="5"/>
      <c r="R9" s="17"/>
      <c r="S9" s="62"/>
      <c r="T9" s="123">
        <f t="shared" si="0"/>
        <v>34</v>
      </c>
      <c r="U9" s="16"/>
      <c r="V9" s="18"/>
      <c r="W9" s="15"/>
      <c r="X9" s="15"/>
      <c r="Y9" s="16"/>
      <c r="Z9" s="16"/>
    </row>
    <row r="10" spans="1:26" s="10" customFormat="1" ht="16.5">
      <c r="A10" s="5" t="s">
        <v>195</v>
      </c>
      <c r="B10" s="5" t="s">
        <v>138</v>
      </c>
      <c r="C10" s="5" t="s">
        <v>59</v>
      </c>
      <c r="D10" s="5"/>
      <c r="E10" s="5"/>
      <c r="F10" s="17">
        <v>5</v>
      </c>
      <c r="G10" s="5">
        <v>9</v>
      </c>
      <c r="H10" s="17"/>
      <c r="I10" s="5"/>
      <c r="J10" s="17">
        <v>8</v>
      </c>
      <c r="K10" s="5">
        <v>3</v>
      </c>
      <c r="L10" s="17"/>
      <c r="M10" s="5"/>
      <c r="N10" s="17">
        <v>4</v>
      </c>
      <c r="O10" s="5">
        <v>11</v>
      </c>
      <c r="P10" s="17">
        <v>7</v>
      </c>
      <c r="Q10" s="5">
        <v>5</v>
      </c>
      <c r="R10" s="17"/>
      <c r="S10" s="62"/>
      <c r="T10" s="123">
        <f t="shared" si="0"/>
        <v>28</v>
      </c>
      <c r="V10" s="19"/>
      <c r="W10" s="15"/>
      <c r="X10" s="15"/>
      <c r="Y10" s="16"/>
      <c r="Z10" s="16"/>
    </row>
    <row r="11" spans="1:26" s="10" customFormat="1" ht="16.5">
      <c r="A11" s="5" t="s">
        <v>262</v>
      </c>
      <c r="B11" s="5" t="s">
        <v>264</v>
      </c>
      <c r="C11" s="5" t="s">
        <v>32</v>
      </c>
      <c r="D11" s="5"/>
      <c r="E11" s="5"/>
      <c r="F11" s="17"/>
      <c r="G11" s="5"/>
      <c r="H11" s="17"/>
      <c r="I11" s="5"/>
      <c r="J11" s="17"/>
      <c r="K11" s="5"/>
      <c r="L11" s="17">
        <v>7</v>
      </c>
      <c r="M11" s="5">
        <v>5</v>
      </c>
      <c r="N11" s="17">
        <v>7</v>
      </c>
      <c r="O11" s="5">
        <v>5</v>
      </c>
      <c r="P11" s="17">
        <v>6</v>
      </c>
      <c r="Q11" s="5">
        <v>7</v>
      </c>
      <c r="R11" s="17">
        <v>5</v>
      </c>
      <c r="S11" s="62">
        <v>9</v>
      </c>
      <c r="T11" s="123">
        <f t="shared" si="0"/>
        <v>26</v>
      </c>
      <c r="V11" s="19"/>
      <c r="W11" s="15"/>
      <c r="X11" s="15"/>
      <c r="Y11" s="16"/>
      <c r="Z11" s="16"/>
    </row>
    <row r="12" spans="1:26" s="10" customFormat="1" ht="16.5">
      <c r="A12" s="5" t="s">
        <v>170</v>
      </c>
      <c r="B12" s="5" t="s">
        <v>171</v>
      </c>
      <c r="C12" s="5" t="s">
        <v>15</v>
      </c>
      <c r="D12" s="5">
        <v>4</v>
      </c>
      <c r="E12" s="5">
        <v>11</v>
      </c>
      <c r="F12" s="17"/>
      <c r="G12" s="5"/>
      <c r="H12" s="17">
        <v>3</v>
      </c>
      <c r="I12" s="5">
        <v>14</v>
      </c>
      <c r="J12" s="17"/>
      <c r="K12" s="5"/>
      <c r="L12" s="17"/>
      <c r="M12" s="5"/>
      <c r="N12" s="17"/>
      <c r="O12" s="5"/>
      <c r="P12" s="17"/>
      <c r="Q12" s="5"/>
      <c r="R12" s="17"/>
      <c r="S12" s="62"/>
      <c r="T12" s="123">
        <f t="shared" si="0"/>
        <v>25</v>
      </c>
      <c r="V12" s="15"/>
      <c r="W12" s="15"/>
      <c r="X12" s="15"/>
      <c r="Y12" s="16"/>
      <c r="Z12" s="16"/>
    </row>
    <row r="13" spans="1:26" s="10" customFormat="1" ht="16.5">
      <c r="A13" s="5" t="s">
        <v>382</v>
      </c>
      <c r="B13" s="5" t="s">
        <v>383</v>
      </c>
      <c r="C13" s="5" t="s">
        <v>9</v>
      </c>
      <c r="D13" s="5"/>
      <c r="E13" s="5"/>
      <c r="F13" s="17"/>
      <c r="G13" s="5"/>
      <c r="H13" s="17"/>
      <c r="I13" s="5"/>
      <c r="J13" s="17">
        <v>6</v>
      </c>
      <c r="K13" s="5">
        <v>7</v>
      </c>
      <c r="L13" s="17">
        <v>6</v>
      </c>
      <c r="M13" s="5">
        <v>7</v>
      </c>
      <c r="N13" s="17"/>
      <c r="O13" s="5"/>
      <c r="P13" s="17"/>
      <c r="Q13" s="5"/>
      <c r="R13" s="17"/>
      <c r="S13" s="62"/>
      <c r="T13" s="123">
        <f t="shared" si="0"/>
        <v>14</v>
      </c>
      <c r="V13" s="19"/>
      <c r="W13" s="15"/>
      <c r="X13" s="15"/>
      <c r="Y13" s="16"/>
      <c r="Z13" s="16"/>
    </row>
    <row r="14" spans="1:26" s="10" customFormat="1" ht="16.5">
      <c r="A14" s="5" t="s">
        <v>175</v>
      </c>
      <c r="B14" s="5" t="s">
        <v>176</v>
      </c>
      <c r="C14" s="5" t="s">
        <v>59</v>
      </c>
      <c r="D14" s="5">
        <v>8</v>
      </c>
      <c r="E14" s="5">
        <v>3</v>
      </c>
      <c r="F14" s="17"/>
      <c r="G14" s="5"/>
      <c r="H14" s="17"/>
      <c r="I14" s="5"/>
      <c r="J14" s="17"/>
      <c r="K14" s="5"/>
      <c r="L14" s="17"/>
      <c r="M14" s="5"/>
      <c r="N14" s="17">
        <v>6</v>
      </c>
      <c r="O14" s="5">
        <v>7</v>
      </c>
      <c r="P14" s="17"/>
      <c r="Q14" s="5"/>
      <c r="R14" s="17">
        <v>8</v>
      </c>
      <c r="S14" s="62">
        <v>3</v>
      </c>
      <c r="T14" s="123">
        <f t="shared" si="0"/>
        <v>13</v>
      </c>
      <c r="V14" s="19"/>
      <c r="W14" s="15"/>
      <c r="X14" s="15"/>
      <c r="Y14" s="16"/>
      <c r="Z14" s="16"/>
    </row>
    <row r="15" spans="1:26" s="10" customFormat="1" ht="16.5">
      <c r="A15" s="5" t="s">
        <v>28</v>
      </c>
      <c r="B15" s="5" t="s">
        <v>263</v>
      </c>
      <c r="C15" s="5" t="s">
        <v>249</v>
      </c>
      <c r="D15" s="5"/>
      <c r="E15" s="5"/>
      <c r="F15" s="17"/>
      <c r="G15" s="5"/>
      <c r="H15" s="17"/>
      <c r="I15" s="5"/>
      <c r="J15" s="17"/>
      <c r="K15" s="5"/>
      <c r="L15" s="17"/>
      <c r="M15" s="5"/>
      <c r="N15" s="17"/>
      <c r="O15" s="5"/>
      <c r="P15" s="17">
        <v>4</v>
      </c>
      <c r="Q15" s="5">
        <v>11</v>
      </c>
      <c r="R15" s="17"/>
      <c r="S15" s="62"/>
      <c r="T15" s="123">
        <f t="shared" si="0"/>
        <v>11</v>
      </c>
      <c r="V15" s="19"/>
      <c r="W15" s="15"/>
      <c r="X15" s="15"/>
      <c r="Y15" s="16"/>
      <c r="Z15" s="16"/>
    </row>
    <row r="16" spans="1:26" s="10" customFormat="1" ht="16.5">
      <c r="A16" s="5" t="s">
        <v>381</v>
      </c>
      <c r="B16" s="5" t="s">
        <v>238</v>
      </c>
      <c r="C16" s="5" t="s">
        <v>15</v>
      </c>
      <c r="D16" s="5"/>
      <c r="E16" s="5"/>
      <c r="F16" s="17"/>
      <c r="G16" s="5"/>
      <c r="H16" s="17"/>
      <c r="I16" s="5"/>
      <c r="J16" s="17">
        <v>5</v>
      </c>
      <c r="K16" s="5">
        <v>9</v>
      </c>
      <c r="L16" s="17"/>
      <c r="M16" s="5"/>
      <c r="N16" s="17"/>
      <c r="O16" s="5"/>
      <c r="P16" s="17"/>
      <c r="Q16" s="5"/>
      <c r="R16" s="17"/>
      <c r="S16" s="62"/>
      <c r="T16" s="123">
        <f t="shared" si="0"/>
        <v>9</v>
      </c>
      <c r="V16" s="19"/>
      <c r="W16" s="15"/>
      <c r="X16" s="15"/>
      <c r="Y16" s="16"/>
      <c r="Z16" s="16"/>
    </row>
    <row r="17" spans="1:26" s="10" customFormat="1" ht="16.5">
      <c r="A17" s="5" t="s">
        <v>416</v>
      </c>
      <c r="B17" s="5" t="s">
        <v>417</v>
      </c>
      <c r="C17" s="5" t="s">
        <v>9</v>
      </c>
      <c r="D17" s="17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>
        <v>6</v>
      </c>
      <c r="S17" s="62">
        <v>7</v>
      </c>
      <c r="T17" s="123">
        <f t="shared" si="0"/>
        <v>7</v>
      </c>
      <c r="V17" s="19"/>
      <c r="W17" s="15"/>
      <c r="X17" s="15"/>
      <c r="Y17" s="16"/>
      <c r="Z17" s="16"/>
    </row>
    <row r="18" spans="1:26" s="10" customFormat="1" ht="16.5">
      <c r="A18" s="5" t="s">
        <v>276</v>
      </c>
      <c r="B18" s="5" t="s">
        <v>277</v>
      </c>
      <c r="C18" s="5" t="s">
        <v>18</v>
      </c>
      <c r="D18" s="5"/>
      <c r="E18" s="5"/>
      <c r="F18" s="17"/>
      <c r="G18" s="5"/>
      <c r="H18" s="17">
        <v>7</v>
      </c>
      <c r="I18" s="5">
        <v>5</v>
      </c>
      <c r="J18" s="17"/>
      <c r="K18" s="5"/>
      <c r="L18" s="17"/>
      <c r="M18" s="5"/>
      <c r="N18" s="17"/>
      <c r="O18" s="5"/>
      <c r="P18" s="17"/>
      <c r="Q18" s="5"/>
      <c r="R18" s="17"/>
      <c r="S18" s="62"/>
      <c r="T18" s="123">
        <f t="shared" si="0"/>
        <v>5</v>
      </c>
      <c r="V18" s="19"/>
      <c r="W18" s="15"/>
      <c r="X18" s="15"/>
      <c r="Y18" s="16"/>
      <c r="Z18" s="16"/>
    </row>
    <row r="19" spans="1:26" s="10" customFormat="1" ht="16.5">
      <c r="A19" s="5" t="s">
        <v>375</v>
      </c>
      <c r="B19" s="5" t="s">
        <v>300</v>
      </c>
      <c r="C19" s="5" t="s">
        <v>15</v>
      </c>
      <c r="D19" s="5"/>
      <c r="E19" s="5"/>
      <c r="F19" s="17"/>
      <c r="G19" s="5"/>
      <c r="H19" s="17"/>
      <c r="I19" s="5"/>
      <c r="J19" s="17">
        <v>7</v>
      </c>
      <c r="K19" s="5">
        <v>5</v>
      </c>
      <c r="L19" s="17"/>
      <c r="M19" s="5"/>
      <c r="N19" s="17"/>
      <c r="O19" s="5"/>
      <c r="P19" s="17"/>
      <c r="Q19" s="5"/>
      <c r="R19" s="17"/>
      <c r="S19" s="62"/>
      <c r="T19" s="123">
        <f t="shared" si="0"/>
        <v>5</v>
      </c>
      <c r="V19" s="19"/>
      <c r="W19" s="15"/>
      <c r="X19" s="15"/>
      <c r="Y19" s="16"/>
      <c r="Z19" s="16"/>
    </row>
    <row r="20" spans="1:26" s="10" customFormat="1" ht="16.5">
      <c r="A20" s="5" t="s">
        <v>40</v>
      </c>
      <c r="B20" s="5" t="s">
        <v>282</v>
      </c>
      <c r="C20" s="5" t="s">
        <v>54</v>
      </c>
      <c r="D20" s="5"/>
      <c r="E20" s="5"/>
      <c r="F20" s="17">
        <v>8</v>
      </c>
      <c r="G20" s="5">
        <v>3</v>
      </c>
      <c r="H20" s="17"/>
      <c r="I20" s="5"/>
      <c r="J20" s="17"/>
      <c r="K20" s="5"/>
      <c r="L20" s="17"/>
      <c r="M20" s="5"/>
      <c r="N20" s="17"/>
      <c r="O20" s="5"/>
      <c r="P20" s="17"/>
      <c r="Q20" s="5"/>
      <c r="R20" s="17"/>
      <c r="S20" s="62"/>
      <c r="T20" s="123">
        <f t="shared" si="0"/>
        <v>3</v>
      </c>
      <c r="V20" s="15"/>
      <c r="W20" s="15"/>
      <c r="X20" s="15"/>
      <c r="Y20" s="16"/>
      <c r="Z20" s="16"/>
    </row>
    <row r="21" spans="1:26" s="10" customFormat="1" ht="16.5">
      <c r="A21" s="5"/>
      <c r="B21" s="5"/>
      <c r="C21" s="5"/>
      <c r="D21" s="17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2"/>
      <c r="T21" s="123">
        <f t="shared" si="0"/>
        <v>0</v>
      </c>
      <c r="V21" s="15"/>
      <c r="W21" s="15"/>
      <c r="X21" s="15"/>
      <c r="Y21" s="16"/>
      <c r="Z21" s="16"/>
    </row>
    <row r="22" spans="1:26" s="10" customFormat="1" ht="16.5">
      <c r="A22" s="5"/>
      <c r="B22" s="5"/>
      <c r="C22" s="5"/>
      <c r="D22" s="1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2"/>
      <c r="T22" s="123">
        <f t="shared" ref="T22:T23" si="1">E22+G22+I22+K22+M22+O22+Q22+S22</f>
        <v>0</v>
      </c>
      <c r="V22" s="15"/>
      <c r="W22" s="15"/>
      <c r="X22" s="15"/>
      <c r="Y22" s="16"/>
      <c r="Z22" s="16"/>
    </row>
    <row r="23" spans="1:26" s="10" customFormat="1" ht="16.5">
      <c r="A23" s="5"/>
      <c r="B23" s="5"/>
      <c r="C23" s="5"/>
      <c r="D23" s="5"/>
      <c r="E23" s="5"/>
      <c r="F23" s="17"/>
      <c r="G23" s="5"/>
      <c r="H23" s="17"/>
      <c r="I23" s="5"/>
      <c r="J23" s="17"/>
      <c r="K23" s="5"/>
      <c r="L23" s="17"/>
      <c r="M23" s="5"/>
      <c r="N23" s="17"/>
      <c r="O23" s="5"/>
      <c r="P23" s="17"/>
      <c r="Q23" s="5"/>
      <c r="R23" s="17"/>
      <c r="S23" s="62"/>
      <c r="T23" s="123">
        <f t="shared" si="1"/>
        <v>0</v>
      </c>
      <c r="V23" s="19"/>
      <c r="W23" s="15"/>
      <c r="X23" s="15"/>
      <c r="Y23" s="16"/>
      <c r="Z23" s="16"/>
    </row>
    <row r="24" spans="1:26" s="2" customFormat="1" ht="20.100000000000001" customHeight="1" thickBot="1">
      <c r="A24" s="138"/>
      <c r="B24" s="139"/>
      <c r="C24" s="140"/>
      <c r="D24" s="140"/>
      <c r="F24" s="1"/>
      <c r="H24" t="str">
        <f t="shared" ref="H24" si="2">IF(F24=0,"",VLOOKUP(F24,ee,2,FALSE))</f>
        <v/>
      </c>
      <c r="I24" t="str">
        <f t="shared" ref="I24" si="3">IF(F24=0,"",VLOOKUP(F24,ee,3,FALSE))</f>
        <v/>
      </c>
      <c r="J24" t="str">
        <f t="shared" ref="J24" si="4">IF(F24=0,"",VLOOKUP(F24,ee,4,FALSE))</f>
        <v/>
      </c>
    </row>
    <row r="25" spans="1:26" ht="26.25" thickTop="1" thickBot="1">
      <c r="A25" s="138"/>
      <c r="B25" s="139"/>
      <c r="C25" s="140"/>
      <c r="D25" s="140"/>
      <c r="E25" s="177" t="s">
        <v>69</v>
      </c>
      <c r="F25" s="178"/>
      <c r="G25" s="178"/>
      <c r="H25" s="178"/>
      <c r="I25" s="178"/>
      <c r="J25" s="178"/>
      <c r="K25" s="178"/>
      <c r="L25" s="178"/>
      <c r="M25" s="179"/>
    </row>
    <row r="26" spans="1:26" ht="25.5" thickTop="1">
      <c r="A26" s="138"/>
      <c r="B26" s="139"/>
      <c r="C26" s="140"/>
      <c r="D26" s="140"/>
      <c r="E26" s="29"/>
      <c r="F26" s="30"/>
      <c r="G26" s="30"/>
      <c r="H26" s="30"/>
      <c r="I26" s="30"/>
      <c r="J26" s="30"/>
      <c r="K26" s="30"/>
      <c r="L26" s="30"/>
      <c r="M26" s="31"/>
    </row>
    <row r="27" spans="1:26" ht="22.5">
      <c r="A27" s="138"/>
      <c r="B27" s="139"/>
      <c r="C27" s="140"/>
      <c r="D27" s="140"/>
      <c r="E27" s="32"/>
      <c r="F27" s="33" t="s">
        <v>11</v>
      </c>
      <c r="G27" s="168" t="s">
        <v>59</v>
      </c>
      <c r="H27" s="28"/>
      <c r="I27" s="34"/>
      <c r="J27" s="35"/>
      <c r="K27" s="28">
        <v>6</v>
      </c>
      <c r="L27" s="36"/>
      <c r="M27" s="37"/>
    </row>
    <row r="28" spans="1:26" ht="22.5">
      <c r="A28" s="138"/>
      <c r="B28" s="139"/>
      <c r="C28" s="140"/>
      <c r="D28" s="140"/>
      <c r="E28" s="32"/>
      <c r="F28" s="33" t="s">
        <v>13</v>
      </c>
      <c r="G28" s="168" t="s">
        <v>9</v>
      </c>
      <c r="H28" s="28"/>
      <c r="I28" s="38"/>
      <c r="J28" s="35"/>
      <c r="K28" s="28">
        <v>4</v>
      </c>
      <c r="L28" s="36"/>
      <c r="M28" s="37"/>
    </row>
    <row r="29" spans="1:26" ht="22.5">
      <c r="A29" s="138"/>
      <c r="B29" s="139"/>
      <c r="C29" s="140"/>
      <c r="D29" s="140"/>
      <c r="E29" s="32"/>
      <c r="F29" s="33" t="s">
        <v>14</v>
      </c>
      <c r="G29" s="168" t="s">
        <v>21</v>
      </c>
      <c r="H29" s="28"/>
      <c r="I29" s="38"/>
      <c r="J29" s="35"/>
      <c r="K29" s="28">
        <v>3</v>
      </c>
      <c r="L29" s="36"/>
      <c r="M29" s="37"/>
    </row>
    <row r="30" spans="1:26" ht="22.5">
      <c r="A30" s="138"/>
      <c r="B30" s="139"/>
      <c r="C30" s="140"/>
      <c r="D30" s="140"/>
      <c r="E30" s="32"/>
      <c r="F30" s="33" t="s">
        <v>67</v>
      </c>
      <c r="G30" s="168" t="s">
        <v>174</v>
      </c>
      <c r="H30" s="28"/>
      <c r="I30" s="38"/>
      <c r="J30" s="35"/>
      <c r="K30" s="28">
        <v>2</v>
      </c>
      <c r="L30" s="36"/>
      <c r="M30" s="37"/>
    </row>
    <row r="31" spans="1:26" ht="22.5">
      <c r="A31" s="138"/>
      <c r="B31" s="139"/>
      <c r="C31" s="140"/>
      <c r="D31" s="140"/>
      <c r="E31" s="32"/>
      <c r="F31" s="33" t="s">
        <v>68</v>
      </c>
      <c r="G31" s="33"/>
      <c r="H31" s="28"/>
      <c r="I31" s="38"/>
      <c r="J31" s="35"/>
      <c r="K31" s="28"/>
      <c r="L31" s="36"/>
      <c r="M31" s="37"/>
    </row>
    <row r="32" spans="1:26" ht="20.25" thickBot="1">
      <c r="E32" s="39"/>
      <c r="F32" s="40"/>
      <c r="G32" s="40"/>
      <c r="H32" s="40"/>
      <c r="I32" s="40"/>
      <c r="J32" s="40"/>
      <c r="K32" s="40"/>
      <c r="L32" s="41"/>
      <c r="M32" s="42"/>
    </row>
    <row r="33" ht="15.75" thickTop="1"/>
  </sheetData>
  <sortState ref="A4:T21">
    <sortCondition descending="1" ref="T4:T21"/>
  </sortState>
  <mergeCells count="1">
    <mergeCell ref="E25:M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V27"/>
  <sheetViews>
    <sheetView workbookViewId="0">
      <selection activeCell="C22" sqref="C22"/>
    </sheetView>
  </sheetViews>
  <sheetFormatPr baseColWidth="10" defaultRowHeight="15"/>
  <cols>
    <col min="1" max="1" width="11.5703125" customWidth="1"/>
    <col min="2" max="2" width="10.85546875" customWidth="1"/>
    <col min="3" max="3" width="25.140625" customWidth="1"/>
    <col min="4" max="4" width="10.28515625" customWidth="1"/>
    <col min="5" max="5" width="8.85546875" customWidth="1"/>
    <col min="6" max="6" width="10" customWidth="1"/>
    <col min="7" max="7" width="9.140625" customWidth="1"/>
    <col min="8" max="8" width="10.7109375" customWidth="1"/>
    <col min="9" max="9" width="8.5703125" customWidth="1"/>
    <col min="10" max="10" width="14.140625" customWidth="1"/>
    <col min="11" max="11" width="8.42578125" customWidth="1"/>
    <col min="12" max="14" width="9.28515625" customWidth="1"/>
    <col min="15" max="15" width="9.7109375" customWidth="1"/>
  </cols>
  <sheetData>
    <row r="1" spans="1:22" s="2" customFormat="1" ht="16.5">
      <c r="A1" s="99"/>
      <c r="B1" s="98"/>
      <c r="C1" s="104"/>
      <c r="D1" s="48">
        <v>42834</v>
      </c>
      <c r="E1" s="54"/>
      <c r="F1" s="48">
        <v>42855</v>
      </c>
      <c r="G1" s="56"/>
      <c r="H1" s="48">
        <v>42939</v>
      </c>
      <c r="I1" s="56"/>
      <c r="J1" s="48">
        <v>42972</v>
      </c>
      <c r="K1" s="56"/>
      <c r="L1" s="111" t="s">
        <v>0</v>
      </c>
      <c r="M1" s="112"/>
      <c r="N1" s="113" t="s">
        <v>0</v>
      </c>
      <c r="O1" s="113"/>
      <c r="P1" s="118" t="s">
        <v>1</v>
      </c>
    </row>
    <row r="2" spans="1:22" s="2" customFormat="1" ht="25.5" thickBot="1">
      <c r="A2" s="101" t="s">
        <v>130</v>
      </c>
      <c r="B2" s="102"/>
      <c r="C2" s="105"/>
      <c r="D2" s="50" t="s">
        <v>105</v>
      </c>
      <c r="E2" s="57"/>
      <c r="F2" s="50" t="s">
        <v>106</v>
      </c>
      <c r="G2" s="59"/>
      <c r="H2" s="50" t="s">
        <v>107</v>
      </c>
      <c r="I2" s="59"/>
      <c r="J2" s="50" t="s">
        <v>134</v>
      </c>
      <c r="K2" s="59"/>
      <c r="L2" s="146" t="s">
        <v>275</v>
      </c>
      <c r="M2" s="114"/>
      <c r="N2" s="115" t="s">
        <v>133</v>
      </c>
      <c r="O2" s="116"/>
      <c r="P2" s="119" t="s">
        <v>2</v>
      </c>
    </row>
    <row r="3" spans="1:22" s="4" customFormat="1" ht="17.25" thickBot="1">
      <c r="A3" s="43" t="s">
        <v>3</v>
      </c>
      <c r="B3" s="43" t="s">
        <v>4</v>
      </c>
      <c r="C3" s="43" t="s">
        <v>5</v>
      </c>
      <c r="D3" s="44" t="s">
        <v>6</v>
      </c>
      <c r="E3" s="45" t="s">
        <v>1</v>
      </c>
      <c r="F3" s="45" t="s">
        <v>6</v>
      </c>
      <c r="G3" s="45" t="s">
        <v>1</v>
      </c>
      <c r="H3" s="45" t="s">
        <v>6</v>
      </c>
      <c r="I3" s="45" t="s">
        <v>1</v>
      </c>
      <c r="J3" s="45" t="s">
        <v>6</v>
      </c>
      <c r="K3" s="45" t="s">
        <v>1</v>
      </c>
      <c r="L3" s="45" t="s">
        <v>6</v>
      </c>
      <c r="M3" s="45" t="s">
        <v>1</v>
      </c>
      <c r="N3" s="45" t="s">
        <v>6</v>
      </c>
      <c r="O3" s="107" t="s">
        <v>1</v>
      </c>
      <c r="P3" s="127" t="s">
        <v>7</v>
      </c>
    </row>
    <row r="4" spans="1:22" s="10" customFormat="1" ht="16.5">
      <c r="A4" s="5"/>
      <c r="B4" s="5"/>
      <c r="C4" s="5" t="s">
        <v>189</v>
      </c>
      <c r="D4" s="17">
        <v>1</v>
      </c>
      <c r="E4" s="5">
        <v>20</v>
      </c>
      <c r="F4" s="5">
        <v>4</v>
      </c>
      <c r="G4" s="5">
        <v>11</v>
      </c>
      <c r="H4" s="5">
        <v>2</v>
      </c>
      <c r="I4" s="5">
        <v>17</v>
      </c>
      <c r="J4" s="5">
        <v>1</v>
      </c>
      <c r="K4" s="5">
        <v>20</v>
      </c>
      <c r="L4" s="5"/>
      <c r="M4" s="5"/>
      <c r="N4" s="5"/>
      <c r="O4" s="62"/>
      <c r="P4" s="123">
        <f t="shared" ref="P4:P17" si="0">E4+G4+I4+K4+M4+O4</f>
        <v>68</v>
      </c>
      <c r="R4" s="15"/>
      <c r="S4" s="15"/>
      <c r="T4" s="15"/>
      <c r="U4" s="16"/>
      <c r="V4" s="16"/>
    </row>
    <row r="5" spans="1:22" s="10" customFormat="1" ht="16.5">
      <c r="A5" s="5"/>
      <c r="B5" s="5"/>
      <c r="C5" s="5" t="s">
        <v>9</v>
      </c>
      <c r="D5" s="5">
        <v>5</v>
      </c>
      <c r="E5" s="5">
        <v>9</v>
      </c>
      <c r="F5" s="17">
        <v>1</v>
      </c>
      <c r="G5" s="5">
        <v>20</v>
      </c>
      <c r="H5" s="17">
        <v>1</v>
      </c>
      <c r="I5" s="5">
        <v>20</v>
      </c>
      <c r="J5" s="17">
        <v>3</v>
      </c>
      <c r="K5" s="5">
        <v>14</v>
      </c>
      <c r="L5" s="17"/>
      <c r="M5" s="5"/>
      <c r="N5" s="17"/>
      <c r="O5" s="62"/>
      <c r="P5" s="123">
        <f t="shared" si="0"/>
        <v>63</v>
      </c>
      <c r="R5" s="15"/>
      <c r="S5" s="15"/>
      <c r="T5" s="15"/>
      <c r="U5" s="16"/>
      <c r="V5" s="16"/>
    </row>
    <row r="6" spans="1:22" s="10" customFormat="1" ht="16.5">
      <c r="A6" s="5"/>
      <c r="B6" s="5"/>
      <c r="C6" s="5" t="s">
        <v>32</v>
      </c>
      <c r="D6" s="17">
        <v>3</v>
      </c>
      <c r="E6" s="5">
        <v>14</v>
      </c>
      <c r="F6" s="5">
        <v>5</v>
      </c>
      <c r="G6" s="5">
        <v>9</v>
      </c>
      <c r="H6" s="5">
        <v>3</v>
      </c>
      <c r="I6" s="5">
        <v>14</v>
      </c>
      <c r="J6" s="5">
        <v>4</v>
      </c>
      <c r="K6" s="5">
        <v>11</v>
      </c>
      <c r="L6" s="5"/>
      <c r="M6" s="5"/>
      <c r="N6" s="5"/>
      <c r="O6" s="62"/>
      <c r="P6" s="123">
        <f t="shared" si="0"/>
        <v>48</v>
      </c>
      <c r="R6" s="15"/>
      <c r="S6" s="15"/>
      <c r="T6" s="15"/>
      <c r="U6" s="16"/>
      <c r="V6" s="16"/>
    </row>
    <row r="7" spans="1:22" s="10" customFormat="1" ht="16.5">
      <c r="A7" s="5"/>
      <c r="B7" s="5"/>
      <c r="C7" s="5" t="s">
        <v>59</v>
      </c>
      <c r="D7" s="5">
        <v>8</v>
      </c>
      <c r="E7" s="5">
        <v>3</v>
      </c>
      <c r="F7" s="17">
        <v>2</v>
      </c>
      <c r="G7" s="5">
        <v>17</v>
      </c>
      <c r="H7" s="17">
        <v>5</v>
      </c>
      <c r="I7" s="5">
        <v>9</v>
      </c>
      <c r="J7" s="17">
        <v>2</v>
      </c>
      <c r="K7" s="5">
        <v>17</v>
      </c>
      <c r="L7" s="17"/>
      <c r="M7" s="5"/>
      <c r="N7" s="17"/>
      <c r="O7" s="62"/>
      <c r="P7" s="123">
        <f t="shared" si="0"/>
        <v>46</v>
      </c>
      <c r="R7" s="19"/>
      <c r="S7" s="15"/>
      <c r="T7" s="15"/>
      <c r="U7" s="16"/>
      <c r="V7" s="16"/>
    </row>
    <row r="8" spans="1:22" s="10" customFormat="1" ht="16.5">
      <c r="A8" s="5"/>
      <c r="B8" s="5"/>
      <c r="C8" s="5" t="s">
        <v>190</v>
      </c>
      <c r="D8" s="5">
        <v>2</v>
      </c>
      <c r="E8" s="5">
        <v>17</v>
      </c>
      <c r="F8" s="17">
        <v>3</v>
      </c>
      <c r="G8" s="5">
        <v>14</v>
      </c>
      <c r="H8" s="17"/>
      <c r="I8" s="5"/>
      <c r="J8" s="17">
        <v>6</v>
      </c>
      <c r="K8" s="5">
        <v>7</v>
      </c>
      <c r="L8" s="17"/>
      <c r="M8" s="5"/>
      <c r="N8" s="17"/>
      <c r="O8" s="62"/>
      <c r="P8" s="123">
        <f t="shared" si="0"/>
        <v>38</v>
      </c>
      <c r="R8" s="19"/>
      <c r="S8" s="15"/>
      <c r="T8" s="15"/>
      <c r="U8" s="16"/>
      <c r="V8" s="16"/>
    </row>
    <row r="9" spans="1:22" s="10" customFormat="1" ht="16.5">
      <c r="A9" s="5"/>
      <c r="B9" s="5"/>
      <c r="C9" s="5" t="s">
        <v>228</v>
      </c>
      <c r="D9" s="5"/>
      <c r="E9" s="5"/>
      <c r="F9" s="17">
        <v>7</v>
      </c>
      <c r="G9" s="5">
        <v>5</v>
      </c>
      <c r="H9" s="17">
        <v>4</v>
      </c>
      <c r="I9" s="5">
        <v>11</v>
      </c>
      <c r="J9" s="17"/>
      <c r="K9" s="5"/>
      <c r="L9" s="17"/>
      <c r="M9" s="5"/>
      <c r="N9" s="17"/>
      <c r="O9" s="62"/>
      <c r="P9" s="123">
        <f t="shared" si="0"/>
        <v>16</v>
      </c>
      <c r="R9" s="19"/>
      <c r="S9" s="15"/>
      <c r="T9" s="15"/>
      <c r="U9" s="16"/>
      <c r="V9" s="16"/>
    </row>
    <row r="10" spans="1:22" s="10" customFormat="1" ht="16.5">
      <c r="A10" s="5"/>
      <c r="B10" s="5"/>
      <c r="C10" s="5" t="s">
        <v>20</v>
      </c>
      <c r="D10" s="5"/>
      <c r="E10" s="5"/>
      <c r="F10" s="17">
        <v>6</v>
      </c>
      <c r="G10" s="5">
        <v>7</v>
      </c>
      <c r="H10" s="17">
        <v>7</v>
      </c>
      <c r="I10" s="5">
        <v>5</v>
      </c>
      <c r="J10" s="17"/>
      <c r="K10" s="5"/>
      <c r="L10" s="17"/>
      <c r="M10" s="5"/>
      <c r="N10" s="17"/>
      <c r="O10" s="62"/>
      <c r="P10" s="123">
        <f t="shared" si="0"/>
        <v>12</v>
      </c>
      <c r="Q10" s="16"/>
      <c r="R10" s="18"/>
      <c r="S10" s="15"/>
      <c r="T10" s="15"/>
      <c r="U10" s="16"/>
      <c r="V10" s="16"/>
    </row>
    <row r="11" spans="1:22" s="10" customFormat="1" ht="16.5">
      <c r="A11" s="5"/>
      <c r="B11" s="5"/>
      <c r="C11" s="5" t="s">
        <v>15</v>
      </c>
      <c r="D11" s="5">
        <v>6</v>
      </c>
      <c r="E11" s="5">
        <v>7</v>
      </c>
      <c r="F11" s="17"/>
      <c r="G11" s="5"/>
      <c r="H11" s="17"/>
      <c r="I11" s="5"/>
      <c r="J11" s="17">
        <v>7</v>
      </c>
      <c r="K11" s="5">
        <v>5</v>
      </c>
      <c r="L11" s="17"/>
      <c r="M11" s="5"/>
      <c r="N11" s="17"/>
      <c r="O11" s="62"/>
      <c r="P11" s="123">
        <f t="shared" si="0"/>
        <v>12</v>
      </c>
    </row>
    <row r="12" spans="1:22" s="10" customFormat="1" ht="16.5">
      <c r="A12" s="5"/>
      <c r="B12" s="5"/>
      <c r="C12" s="5" t="s">
        <v>243</v>
      </c>
      <c r="D12" s="5"/>
      <c r="E12" s="5"/>
      <c r="F12" s="17"/>
      <c r="G12" s="5"/>
      <c r="H12" s="17">
        <v>8</v>
      </c>
      <c r="I12" s="5">
        <v>3</v>
      </c>
      <c r="J12" s="17">
        <v>5</v>
      </c>
      <c r="K12" s="5">
        <v>9</v>
      </c>
      <c r="L12" s="17"/>
      <c r="M12" s="5"/>
      <c r="N12" s="17"/>
      <c r="O12" s="62"/>
      <c r="P12" s="123">
        <f t="shared" si="0"/>
        <v>12</v>
      </c>
      <c r="R12" s="19"/>
      <c r="S12" s="15"/>
      <c r="T12" s="15"/>
      <c r="U12" s="16"/>
      <c r="V12" s="16"/>
    </row>
    <row r="13" spans="1:22" s="10" customFormat="1" ht="16.5">
      <c r="A13" s="5"/>
      <c r="B13" s="5"/>
      <c r="C13" s="5" t="s">
        <v>10</v>
      </c>
      <c r="D13" s="5">
        <v>4</v>
      </c>
      <c r="E13" s="5">
        <v>11</v>
      </c>
      <c r="F13" s="17"/>
      <c r="G13" s="5"/>
      <c r="H13" s="17"/>
      <c r="I13" s="5"/>
      <c r="J13" s="17"/>
      <c r="K13" s="5"/>
      <c r="L13" s="17"/>
      <c r="M13" s="5"/>
      <c r="N13" s="17"/>
      <c r="O13" s="62"/>
      <c r="P13" s="123">
        <f t="shared" si="0"/>
        <v>11</v>
      </c>
      <c r="R13" s="19"/>
      <c r="S13" s="15"/>
      <c r="T13" s="15"/>
      <c r="U13" s="16"/>
      <c r="V13" s="16"/>
    </row>
    <row r="14" spans="1:22" s="10" customFormat="1" ht="16.5">
      <c r="A14" s="5"/>
      <c r="B14" s="5"/>
      <c r="C14" s="5" t="s">
        <v>191</v>
      </c>
      <c r="D14" s="5">
        <v>6</v>
      </c>
      <c r="E14" s="5">
        <v>7</v>
      </c>
      <c r="F14" s="17"/>
      <c r="G14" s="5"/>
      <c r="H14" s="17"/>
      <c r="I14" s="5"/>
      <c r="J14" s="17"/>
      <c r="K14" s="5"/>
      <c r="L14" s="17"/>
      <c r="M14" s="5"/>
      <c r="N14" s="17"/>
      <c r="O14" s="62"/>
      <c r="P14" s="123">
        <f t="shared" si="0"/>
        <v>7</v>
      </c>
      <c r="R14" s="19"/>
      <c r="S14" s="15"/>
      <c r="T14" s="15"/>
      <c r="U14" s="16"/>
      <c r="V14" s="16"/>
    </row>
    <row r="15" spans="1:22" s="10" customFormat="1" ht="16.5">
      <c r="A15" s="5"/>
      <c r="B15" s="5"/>
      <c r="C15" s="5" t="s">
        <v>216</v>
      </c>
      <c r="D15" s="5"/>
      <c r="E15" s="5"/>
      <c r="F15" s="17"/>
      <c r="G15" s="5"/>
      <c r="H15" s="17">
        <v>6</v>
      </c>
      <c r="I15" s="5">
        <v>7</v>
      </c>
      <c r="J15" s="17"/>
      <c r="K15" s="5"/>
      <c r="L15" s="17"/>
      <c r="M15" s="5"/>
      <c r="N15" s="17"/>
      <c r="O15" s="62"/>
      <c r="P15" s="123">
        <f t="shared" si="0"/>
        <v>7</v>
      </c>
      <c r="R15" s="19"/>
      <c r="S15" s="15"/>
      <c r="T15" s="15"/>
      <c r="U15" s="16"/>
      <c r="V15" s="16"/>
    </row>
    <row r="16" spans="1:22" s="10" customFormat="1" ht="16.5">
      <c r="A16" s="5"/>
      <c r="B16" s="5"/>
      <c r="C16" s="5" t="s">
        <v>21</v>
      </c>
      <c r="D16" s="5"/>
      <c r="E16" s="5"/>
      <c r="F16" s="17">
        <v>8</v>
      </c>
      <c r="G16" s="5">
        <v>3</v>
      </c>
      <c r="H16" s="17"/>
      <c r="I16" s="5"/>
      <c r="J16" s="17"/>
      <c r="K16" s="5"/>
      <c r="L16" s="17"/>
      <c r="M16" s="5"/>
      <c r="N16" s="17"/>
      <c r="O16" s="62"/>
      <c r="P16" s="123">
        <f t="shared" si="0"/>
        <v>3</v>
      </c>
      <c r="R16" s="19"/>
      <c r="S16" s="15"/>
      <c r="T16" s="15"/>
      <c r="U16" s="16"/>
      <c r="V16" s="16"/>
    </row>
    <row r="17" spans="1:22" s="10" customFormat="1" ht="16.5">
      <c r="A17" s="5"/>
      <c r="B17" s="5"/>
      <c r="C17" s="5" t="s">
        <v>278</v>
      </c>
      <c r="D17" s="5"/>
      <c r="E17" s="5"/>
      <c r="F17" s="17"/>
      <c r="G17" s="5"/>
      <c r="H17" s="17"/>
      <c r="I17" s="5"/>
      <c r="J17" s="17">
        <v>8</v>
      </c>
      <c r="K17" s="5">
        <v>3</v>
      </c>
      <c r="L17" s="17"/>
      <c r="M17" s="5"/>
      <c r="N17" s="17"/>
      <c r="O17" s="62"/>
      <c r="P17" s="123">
        <f t="shared" si="0"/>
        <v>3</v>
      </c>
      <c r="R17" s="19"/>
      <c r="S17" s="15"/>
      <c r="T17" s="15"/>
      <c r="U17" s="16"/>
      <c r="V17" s="16"/>
    </row>
    <row r="18" spans="1:22" ht="15.75" thickBot="1"/>
    <row r="19" spans="1:22" ht="26.25" thickTop="1" thickBot="1">
      <c r="E19" s="177" t="s">
        <v>69</v>
      </c>
      <c r="F19" s="178"/>
      <c r="G19" s="178"/>
      <c r="H19" s="178"/>
      <c r="I19" s="178"/>
      <c r="J19" s="178"/>
      <c r="K19" s="178"/>
      <c r="L19" s="178"/>
      <c r="M19" s="179"/>
    </row>
    <row r="20" spans="1:22" ht="25.5" thickTop="1">
      <c r="E20" s="29"/>
      <c r="F20" s="30"/>
      <c r="G20" s="30"/>
      <c r="H20" s="30"/>
      <c r="I20" s="30"/>
      <c r="J20" s="30"/>
      <c r="K20" s="30"/>
      <c r="L20" s="30"/>
      <c r="M20" s="31"/>
    </row>
    <row r="21" spans="1:22" ht="22.5">
      <c r="E21" s="32"/>
      <c r="F21" s="33" t="s">
        <v>11</v>
      </c>
      <c r="G21" s="33"/>
      <c r="H21" s="168" t="s">
        <v>189</v>
      </c>
      <c r="I21" s="34"/>
      <c r="J21" s="35"/>
      <c r="K21" s="28">
        <v>5</v>
      </c>
      <c r="L21" s="36"/>
      <c r="M21" s="37"/>
    </row>
    <row r="22" spans="1:22" ht="22.5">
      <c r="E22" s="32"/>
      <c r="F22" s="33" t="s">
        <v>13</v>
      </c>
      <c r="G22" s="33"/>
      <c r="H22" s="168" t="s">
        <v>9</v>
      </c>
      <c r="I22" s="38"/>
      <c r="J22" s="35"/>
      <c r="K22" s="28">
        <v>4</v>
      </c>
      <c r="L22" s="36"/>
      <c r="M22" s="37"/>
    </row>
    <row r="23" spans="1:22" ht="22.5">
      <c r="E23" s="32"/>
      <c r="F23" s="33" t="s">
        <v>14</v>
      </c>
      <c r="G23" s="33"/>
      <c r="H23" s="168" t="s">
        <v>32</v>
      </c>
      <c r="I23" s="38"/>
      <c r="J23" s="35"/>
      <c r="K23" s="28">
        <v>3</v>
      </c>
      <c r="L23" s="36"/>
      <c r="M23" s="37"/>
    </row>
    <row r="24" spans="1:22" ht="22.5">
      <c r="E24" s="32"/>
      <c r="F24" s="33" t="s">
        <v>67</v>
      </c>
      <c r="G24" s="33"/>
      <c r="H24" s="168" t="s">
        <v>59</v>
      </c>
      <c r="I24" s="38"/>
      <c r="J24" s="35"/>
      <c r="K24" s="28">
        <v>2</v>
      </c>
      <c r="L24" s="36"/>
      <c r="M24" s="37"/>
    </row>
    <row r="25" spans="1:22" ht="22.5">
      <c r="E25" s="32"/>
      <c r="F25" s="33" t="s">
        <v>68</v>
      </c>
      <c r="G25" s="33"/>
      <c r="H25" s="168" t="s">
        <v>190</v>
      </c>
      <c r="I25" s="38"/>
      <c r="J25" s="35"/>
      <c r="K25" s="28">
        <v>1</v>
      </c>
      <c r="L25" s="36"/>
      <c r="M25" s="37"/>
    </row>
    <row r="26" spans="1:22" ht="20.25" thickBot="1">
      <c r="E26" s="39"/>
      <c r="F26" s="40"/>
      <c r="G26" s="40"/>
      <c r="H26" s="40"/>
      <c r="I26" s="40"/>
      <c r="J26" s="40"/>
      <c r="K26" s="40"/>
      <c r="L26" s="41"/>
      <c r="M26" s="42"/>
    </row>
    <row r="27" spans="1:22" ht="15.75" thickTop="1"/>
  </sheetData>
  <sortState ref="A4:P17">
    <sortCondition descending="1" ref="P4:P17"/>
  </sortState>
  <mergeCells count="1">
    <mergeCell ref="E19:M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Route  1ère Cat</vt:lpstr>
      <vt:lpstr>Route  2ème Cat</vt:lpstr>
      <vt:lpstr>Route  3ème Cat</vt:lpstr>
      <vt:lpstr>Route  Pass'cycl D1 &amp; D2</vt:lpstr>
      <vt:lpstr>Route  Pass'cycl D3 &amp; D4</vt:lpstr>
      <vt:lpstr>Route  Juniors</vt:lpstr>
      <vt:lpstr>Route  Cadets</vt:lpstr>
      <vt:lpstr>Route  Minimes</vt:lpstr>
      <vt:lpstr>Route Ecole de cyclisme</vt:lpstr>
      <vt:lpstr>Route Dames  17&amp;+</vt:lpstr>
      <vt:lpstr>Route Dames Min &amp; Cad</vt:lpstr>
      <vt:lpstr>Clast 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Propriétaire</dc:creator>
  <cp:lastModifiedBy>Propriétaire</cp:lastModifiedBy>
  <cp:lastPrinted>2017-09-18T21:58:06Z</cp:lastPrinted>
  <dcterms:created xsi:type="dcterms:W3CDTF">2017-03-22T09:28:14Z</dcterms:created>
  <dcterms:modified xsi:type="dcterms:W3CDTF">2017-10-04T20:49:15Z</dcterms:modified>
</cp:coreProperties>
</file>