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60" activeTab="2"/>
  </bookViews>
  <sheets>
    <sheet name="Route  Juniors" sheetId="6" r:id="rId1"/>
    <sheet name="Route  Cadets" sheetId="7" r:id="rId2"/>
    <sheet name="Route  Minimes" sheetId="8" r:id="rId3"/>
    <sheet name="Route Dames  17&amp;+" sheetId="10" r:id="rId4"/>
    <sheet name="Route Dames Min &amp; Cad" sheetId="11" r:id="rId5"/>
    <sheet name="Route Ecole de cyclisme" sheetId="9" r:id="rId6"/>
    <sheet name="Clast clubs" sheetId="12" r:id="rId7"/>
    <sheet name="Feuil1" sheetId="13" r:id="rId8"/>
  </sheets>
  <externalReferences>
    <externalReference r:id="rId9"/>
  </externalReferences>
  <definedNames>
    <definedName name="_xlnm._FilterDatabase" localSheetId="7" hidden="1">Feuil1!$A$1:$G$19</definedName>
    <definedName name="_xlnm._FilterDatabase" localSheetId="4" hidden="1">'Route Dames Min &amp; Cad'!$A$3:$L$11</definedName>
    <definedName name="_xlnm._FilterDatabase" localSheetId="5" hidden="1">'Route Ecole de cyclisme'!$A$3:$P$17</definedName>
    <definedName name="ee">[1]Partants!$A$7:$F$1414</definedName>
  </definedNames>
  <calcPr calcId="125725"/>
</workbook>
</file>

<file path=xl/calcChain.xml><?xml version="1.0" encoding="utf-8"?>
<calcChain xmlns="http://schemas.openxmlformats.org/spreadsheetml/2006/main">
  <c r="P19" i="8"/>
  <c r="P20"/>
  <c r="P19" i="7"/>
  <c r="P20"/>
  <c r="P21"/>
  <c r="L9" i="9"/>
  <c r="L12"/>
  <c r="L13"/>
  <c r="L14"/>
  <c r="L17"/>
  <c r="L16"/>
  <c r="L15"/>
  <c r="L11"/>
  <c r="L8"/>
  <c r="L10"/>
  <c r="L7"/>
  <c r="L5"/>
  <c r="L4"/>
  <c r="L6"/>
  <c r="J7" i="11"/>
  <c r="J6"/>
  <c r="R10" i="6"/>
  <c r="J8" i="11"/>
  <c r="J5"/>
  <c r="J9"/>
  <c r="J10"/>
  <c r="J11"/>
  <c r="J4"/>
  <c r="L5" i="10"/>
  <c r="L6"/>
  <c r="L7"/>
  <c r="L8"/>
  <c r="L9"/>
  <c r="L10"/>
  <c r="L11"/>
  <c r="L12"/>
  <c r="L13"/>
  <c r="L4"/>
  <c r="P8" i="8"/>
  <c r="P5"/>
  <c r="P11"/>
  <c r="P7"/>
  <c r="P10"/>
  <c r="P15"/>
  <c r="P18"/>
  <c r="P13"/>
  <c r="P14"/>
  <c r="P16"/>
  <c r="P12"/>
  <c r="P9"/>
  <c r="P17"/>
  <c r="P21"/>
  <c r="P22"/>
  <c r="P6"/>
  <c r="P6" i="7"/>
  <c r="P9"/>
  <c r="P11"/>
  <c r="P5"/>
  <c r="P16"/>
  <c r="P17"/>
  <c r="P18"/>
  <c r="P7"/>
  <c r="P10"/>
  <c r="P12"/>
  <c r="P14"/>
  <c r="P8"/>
  <c r="P13"/>
  <c r="P15"/>
  <c r="P22"/>
  <c r="P23"/>
  <c r="P4"/>
  <c r="R4" i="6"/>
  <c r="R5"/>
  <c r="R6"/>
  <c r="R8"/>
  <c r="R9"/>
  <c r="R11"/>
  <c r="R12"/>
  <c r="R13"/>
  <c r="R14"/>
  <c r="R15"/>
  <c r="R16"/>
  <c r="R17"/>
  <c r="R18"/>
  <c r="R19"/>
  <c r="R20"/>
  <c r="R21"/>
  <c r="R7"/>
  <c r="E24" i="13" l="1"/>
  <c r="J23" i="8" l="1"/>
  <c r="I23"/>
  <c r="H23"/>
</calcChain>
</file>

<file path=xl/sharedStrings.xml><?xml version="1.0" encoding="utf-8"?>
<sst xmlns="http://schemas.openxmlformats.org/spreadsheetml/2006/main" count="394" uniqueCount="196">
  <si>
    <t>Piste</t>
  </si>
  <si>
    <t>points</t>
  </si>
  <si>
    <t>brass</t>
  </si>
  <si>
    <t>NOM</t>
  </si>
  <si>
    <t>Prénom</t>
  </si>
  <si>
    <t>Club</t>
  </si>
  <si>
    <t>class</t>
  </si>
  <si>
    <t>CA 56</t>
  </si>
  <si>
    <t>1er</t>
  </si>
  <si>
    <t>VCP Lorient</t>
  </si>
  <si>
    <t>2ème</t>
  </si>
  <si>
    <t>3ème</t>
  </si>
  <si>
    <t>AC Lanester 56</t>
  </si>
  <si>
    <t>OC Locminé</t>
  </si>
  <si>
    <t>SC Malestroit</t>
  </si>
  <si>
    <t>US La Gacilly</t>
  </si>
  <si>
    <t>UCK Vannes</t>
  </si>
  <si>
    <t>ACP Baud</t>
  </si>
  <si>
    <t>Détail classement des clubs</t>
  </si>
  <si>
    <t>Catégorie</t>
  </si>
  <si>
    <t>Total</t>
  </si>
  <si>
    <t>UC Quévenoise</t>
  </si>
  <si>
    <t>VS Rieuxois 56</t>
  </si>
  <si>
    <t>4ème</t>
  </si>
  <si>
    <t>5ème</t>
  </si>
  <si>
    <t>Classement par points - clubs CA56</t>
  </si>
  <si>
    <t>LANESTER</t>
  </si>
  <si>
    <t>QUESTEMBERT</t>
  </si>
  <si>
    <t>AURAY</t>
  </si>
  <si>
    <t>LES FORGES</t>
  </si>
  <si>
    <t>CALAN</t>
  </si>
  <si>
    <t>Ecoles</t>
  </si>
  <si>
    <t>Route  -  Juniors</t>
  </si>
  <si>
    <t>Route  -  Minimes</t>
  </si>
  <si>
    <t>Route - Ecoles de cyclisme</t>
  </si>
  <si>
    <t>Route  -  Dames 17 &amp; +</t>
  </si>
  <si>
    <t xml:space="preserve"> </t>
  </si>
  <si>
    <t>VS De Rhuys</t>
  </si>
  <si>
    <t>EC Pluvignoise</t>
  </si>
  <si>
    <t>MISSIRIAC (CLM)</t>
  </si>
  <si>
    <t>MISSIRIAC (Ligne)</t>
  </si>
  <si>
    <t>Route Cadets</t>
  </si>
  <si>
    <t>LANGUIDIC</t>
  </si>
  <si>
    <t>CRAC'H</t>
  </si>
  <si>
    <t>Route  -  Dames minimes/cadettes</t>
  </si>
  <si>
    <t>AC PAYS DE BAUD</t>
  </si>
  <si>
    <t>EC QUEVENOISE</t>
  </si>
  <si>
    <t>Valentin</t>
  </si>
  <si>
    <t>UC ALREENNE</t>
  </si>
  <si>
    <t>VELOCE VANNETAIS CYCL.</t>
  </si>
  <si>
    <t>Thibault</t>
  </si>
  <si>
    <t>VC BELLILOIS</t>
  </si>
  <si>
    <t>ROUSSEL</t>
  </si>
  <si>
    <t>LE HENANF</t>
  </si>
  <si>
    <t>Hugo</t>
  </si>
  <si>
    <t>OC LOCMINE</t>
  </si>
  <si>
    <t>OLIVIERO</t>
  </si>
  <si>
    <t>Etienne</t>
  </si>
  <si>
    <t>GISLAIS</t>
  </si>
  <si>
    <t>Morgan</t>
  </si>
  <si>
    <t>LE GUILLOUX</t>
  </si>
  <si>
    <t>Evan</t>
  </si>
  <si>
    <t>AC LANESTER 56</t>
  </si>
  <si>
    <t>Clement</t>
  </si>
  <si>
    <t>UC PAYS DE JOSSELIN</t>
  </si>
  <si>
    <t>Enzo</t>
  </si>
  <si>
    <t>LOHEZIC LE PALLEC</t>
  </si>
  <si>
    <t>UC AURAY</t>
  </si>
  <si>
    <t>MILOUX</t>
  </si>
  <si>
    <t>Lilian</t>
  </si>
  <si>
    <t>Lana</t>
  </si>
  <si>
    <t>Léa</t>
  </si>
  <si>
    <t>GUILLEMOT</t>
  </si>
  <si>
    <t>Gabin</t>
  </si>
  <si>
    <t>LE NEILLON</t>
  </si>
  <si>
    <t>Raphaël</t>
  </si>
  <si>
    <t>ORTEGA MARTIN</t>
  </si>
  <si>
    <t>LE TERRIEN</t>
  </si>
  <si>
    <t>Matis</t>
  </si>
  <si>
    <t>LE SCIELLOUR</t>
  </si>
  <si>
    <t>UC INGUINIEL</t>
  </si>
  <si>
    <t>GUEGAN</t>
  </si>
  <si>
    <t>CUSHWAY</t>
  </si>
  <si>
    <t>Rafe</t>
  </si>
  <si>
    <t>Elouen</t>
  </si>
  <si>
    <t>TULOW</t>
  </si>
  <si>
    <t>Sacha</t>
  </si>
  <si>
    <t>DUVAL</t>
  </si>
  <si>
    <t>BORDAS</t>
  </si>
  <si>
    <t>COUGOULAT</t>
  </si>
  <si>
    <t>Noe</t>
  </si>
  <si>
    <t>Alexis</t>
  </si>
  <si>
    <t>LE GUEVEL</t>
  </si>
  <si>
    <t>TREGOUET</t>
  </si>
  <si>
    <t>Maurène</t>
  </si>
  <si>
    <t>JOUET</t>
  </si>
  <si>
    <t>Mériane</t>
  </si>
  <si>
    <t>EC PLUVIGNOISE</t>
  </si>
  <si>
    <t>LECLERCQ</t>
  </si>
  <si>
    <t>Mélanie</t>
  </si>
  <si>
    <t>ROINSARD</t>
  </si>
  <si>
    <t>Emilie</t>
  </si>
  <si>
    <t>Malo</t>
  </si>
  <si>
    <t>Véloce Vannetais Cyclisme</t>
  </si>
  <si>
    <t>Hennebont Cyclisme</t>
  </si>
  <si>
    <t>UC Alréenne</t>
  </si>
  <si>
    <t>UC Pays de Josselin</t>
  </si>
  <si>
    <t>RADENAC Pty  (CLM)</t>
  </si>
  <si>
    <t>RADENAC Pty (Ligne)</t>
  </si>
  <si>
    <t>LANDEVANT (chpt 56)</t>
  </si>
  <si>
    <t>HENNEBONT Lgrx</t>
  </si>
  <si>
    <t>Clt gén Coupe CD56</t>
  </si>
  <si>
    <t>LANDEVANT Chpt 56</t>
  </si>
  <si>
    <t>PERSQUEN</t>
  </si>
  <si>
    <t>PLUMELIAU</t>
  </si>
  <si>
    <t>MUZILLAC</t>
  </si>
  <si>
    <t>Trophée Dep  KERVIGNAC</t>
  </si>
  <si>
    <t>GUILLAC</t>
  </si>
  <si>
    <t>Finale Découverte piste</t>
  </si>
  <si>
    <t>VELOCE VANNES</t>
  </si>
  <si>
    <t>VC PONTIVY</t>
  </si>
  <si>
    <t>Dames 17+</t>
  </si>
  <si>
    <t>Dames C &amp; M</t>
  </si>
  <si>
    <t>Junior</t>
  </si>
  <si>
    <t>Cadet</t>
  </si>
  <si>
    <t>Minime</t>
  </si>
  <si>
    <t>MORICE</t>
  </si>
  <si>
    <t>Ludovic</t>
  </si>
  <si>
    <t>UCK VANNES</t>
  </si>
  <si>
    <t>LE GALUDEC</t>
  </si>
  <si>
    <t>Louis</t>
  </si>
  <si>
    <t>HINAULT</t>
  </si>
  <si>
    <t>Thomas</t>
  </si>
  <si>
    <t>DELALANDE</t>
  </si>
  <si>
    <t>Basile</t>
  </si>
  <si>
    <t>LE PRIELLEC</t>
  </si>
  <si>
    <t>Vianney</t>
  </si>
  <si>
    <t>Maximilian</t>
  </si>
  <si>
    <t>LE MAT</t>
  </si>
  <si>
    <t>RAMPAL</t>
  </si>
  <si>
    <t>Maël</t>
  </si>
  <si>
    <t>DREANO</t>
  </si>
  <si>
    <t>Victor</t>
  </si>
  <si>
    <t>MOUELLIC</t>
  </si>
  <si>
    <t>Justin</t>
  </si>
  <si>
    <t>ACP BAUD</t>
  </si>
  <si>
    <t>GERMAIN</t>
  </si>
  <si>
    <t>Kylian</t>
  </si>
  <si>
    <t>LE PORH</t>
  </si>
  <si>
    <t>Romain</t>
  </si>
  <si>
    <t>QUELARD</t>
  </si>
  <si>
    <t>Antonin</t>
  </si>
  <si>
    <t>SC MALESTROIT</t>
  </si>
  <si>
    <t>PERSON KERSUZAN</t>
  </si>
  <si>
    <t>Lucas</t>
  </si>
  <si>
    <t>JOSSO</t>
  </si>
  <si>
    <t>Meddy</t>
  </si>
  <si>
    <t>Portugal</t>
  </si>
  <si>
    <t>Joris</t>
  </si>
  <si>
    <t>KLEWAIS</t>
  </si>
  <si>
    <t>Tristan</t>
  </si>
  <si>
    <t>SINIC</t>
  </si>
  <si>
    <t>Noam</t>
  </si>
  <si>
    <t>LE HENANFF</t>
  </si>
  <si>
    <t xml:space="preserve">LE CALLONEC </t>
  </si>
  <si>
    <t>HERIQUET</t>
  </si>
  <si>
    <t>Nohan</t>
  </si>
  <si>
    <t>VALER</t>
  </si>
  <si>
    <t>Jacques</t>
  </si>
  <si>
    <t>Nino</t>
  </si>
  <si>
    <t>LE BOT</t>
  </si>
  <si>
    <t>Jean</t>
  </si>
  <si>
    <t>LE GUILLANT</t>
  </si>
  <si>
    <t>Mathis</t>
  </si>
  <si>
    <t>VC LANGUIDIC</t>
  </si>
  <si>
    <t>GUIDEC</t>
  </si>
  <si>
    <t>AUFORT</t>
  </si>
  <si>
    <t>GLON</t>
  </si>
  <si>
    <t>Gaëlig</t>
  </si>
  <si>
    <t>APVRILLE</t>
  </si>
  <si>
    <t>Julian</t>
  </si>
  <si>
    <t>JARNO</t>
  </si>
  <si>
    <t>Paul</t>
  </si>
  <si>
    <t>DRUMEL</t>
  </si>
  <si>
    <t>VERSCHUREN</t>
  </si>
  <si>
    <t>Killian</t>
  </si>
  <si>
    <t>AC QUESTEMBERT</t>
  </si>
  <si>
    <t>LE MEUT</t>
  </si>
  <si>
    <t>Adrien</t>
  </si>
  <si>
    <t>CHARLES</t>
  </si>
  <si>
    <t>Louison</t>
  </si>
  <si>
    <t>Julien</t>
  </si>
  <si>
    <t>MAISONNEUVE PUISSANT</t>
  </si>
  <si>
    <t>Théo</t>
  </si>
  <si>
    <t>GOMBAUD</t>
  </si>
  <si>
    <t>Alessio</t>
  </si>
</sst>
</file>

<file path=xl/styles.xml><?xml version="1.0" encoding="utf-8"?>
<styleSheet xmlns="http://schemas.openxmlformats.org/spreadsheetml/2006/main">
  <numFmts count="1">
    <numFmt numFmtId="164" formatCode="0000000000"/>
  </numFmts>
  <fonts count="30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9"/>
      <name val="Comic Sans MS"/>
      <family val="4"/>
    </font>
    <font>
      <b/>
      <sz val="10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b/>
      <sz val="10"/>
      <color theme="1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name val="Arial Black"/>
      <family val="2"/>
    </font>
    <font>
      <b/>
      <sz val="9"/>
      <color rgb="FFFF0000"/>
      <name val="Comic Sans MS"/>
      <family val="4"/>
    </font>
    <font>
      <b/>
      <sz val="10"/>
      <name val="Calibri"/>
      <family val="2"/>
      <scheme val="minor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8"/>
      <name val="Calibri"/>
      <family val="2"/>
      <scheme val="minor"/>
    </font>
    <font>
      <b/>
      <i/>
      <sz val="14"/>
      <name val="Arial"/>
      <family val="2"/>
    </font>
    <font>
      <b/>
      <sz val="1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6"/>
      <name val="Arial Black"/>
      <family val="2"/>
    </font>
    <font>
      <sz val="11"/>
      <color theme="1"/>
      <name val="Comic Sans MS"/>
      <family val="4"/>
    </font>
    <font>
      <sz val="11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444444"/>
      <name val="Arial"/>
      <family val="2"/>
    </font>
    <font>
      <i/>
      <sz val="12"/>
      <name val="Comic Sans MS"/>
      <family val="4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5" fillId="0" borderId="0"/>
    <xf numFmtId="0" fontId="24" fillId="0" borderId="0"/>
    <xf numFmtId="0" fontId="26" fillId="0" borderId="0"/>
    <xf numFmtId="0" fontId="24" fillId="0" borderId="0"/>
  </cellStyleXfs>
  <cellXfs count="186">
    <xf numFmtId="0" fontId="0" fillId="0" borderId="0" xfId="0"/>
    <xf numFmtId="0" fontId="1" fillId="0" borderId="0" xfId="0" applyFont="1" applyFill="1"/>
    <xf numFmtId="0" fontId="1" fillId="0" borderId="0" xfId="0" applyFont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1" fillId="2" borderId="4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8" fillId="2" borderId="0" xfId="0" applyFont="1" applyFill="1" applyBorder="1" applyAlignment="1">
      <alignment horizontal="right"/>
    </xf>
    <xf numFmtId="0" fontId="1" fillId="2" borderId="10" xfId="0" applyFont="1" applyFill="1" applyBorder="1"/>
    <xf numFmtId="0" fontId="8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3" fillId="5" borderId="13" xfId="0" applyFont="1" applyFill="1" applyBorder="1" applyAlignment="1">
      <alignment horizontal="centerContinuous"/>
    </xf>
    <xf numFmtId="0" fontId="13" fillId="5" borderId="15" xfId="0" applyFont="1" applyFill="1" applyBorder="1" applyAlignment="1">
      <alignment horizontal="centerContinuous"/>
    </xf>
    <xf numFmtId="0" fontId="14" fillId="5" borderId="19" xfId="0" applyFont="1" applyFill="1" applyBorder="1" applyAlignment="1">
      <alignment horizontal="centerContinuous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" fontId="3" fillId="3" borderId="28" xfId="0" applyNumberFormat="1" applyFont="1" applyFill="1" applyBorder="1" applyAlignment="1">
      <alignment horizontal="center"/>
    </xf>
    <xf numFmtId="1" fontId="3" fillId="3" borderId="29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164" fontId="16" fillId="0" borderId="0" xfId="0" applyNumberFormat="1" applyFont="1" applyBorder="1" applyAlignment="1">
      <alignment horizontal="center"/>
    </xf>
    <xf numFmtId="15" fontId="17" fillId="5" borderId="18" xfId="0" applyNumberFormat="1" applyFont="1" applyFill="1" applyBorder="1" applyAlignment="1">
      <alignment horizontal="centerContinuous"/>
    </xf>
    <xf numFmtId="0" fontId="1" fillId="2" borderId="3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1" fillId="2" borderId="22" xfId="0" quotePrefix="1" applyFont="1" applyFill="1" applyBorder="1" applyAlignment="1">
      <alignment horizontal="center"/>
    </xf>
    <xf numFmtId="0" fontId="1" fillId="2" borderId="24" xfId="0" quotePrefix="1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0" fillId="0" borderId="0" xfId="0" applyNumberFormat="1"/>
    <xf numFmtId="0" fontId="3" fillId="2" borderId="2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3" fillId="2" borderId="25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2" borderId="27" xfId="0" applyFont="1" applyFill="1" applyBorder="1" applyAlignment="1">
      <alignment horizontal="center"/>
    </xf>
    <xf numFmtId="0" fontId="23" fillId="0" borderId="24" xfId="0" applyFont="1" applyBorder="1" applyAlignment="1">
      <alignment horizontal="left"/>
    </xf>
    <xf numFmtId="0" fontId="23" fillId="2" borderId="26" xfId="0" applyFont="1" applyFill="1" applyBorder="1" applyAlignment="1">
      <alignment horizontal="left"/>
    </xf>
    <xf numFmtId="0" fontId="23" fillId="2" borderId="22" xfId="0" applyFont="1" applyFill="1" applyBorder="1" applyAlignment="1">
      <alignment horizontal="left"/>
    </xf>
    <xf numFmtId="0" fontId="23" fillId="2" borderId="31" xfId="0" applyFont="1" applyFill="1" applyBorder="1" applyAlignment="1">
      <alignment horizontal="center"/>
    </xf>
    <xf numFmtId="0" fontId="23" fillId="2" borderId="23" xfId="0" applyFont="1" applyFill="1" applyBorder="1" applyAlignment="1">
      <alignment horizontal="center"/>
    </xf>
    <xf numFmtId="0" fontId="22" fillId="0" borderId="24" xfId="0" applyFont="1" applyFill="1" applyBorder="1" applyProtection="1"/>
    <xf numFmtId="0" fontId="23" fillId="2" borderId="42" xfId="0" applyFont="1" applyFill="1" applyBorder="1" applyAlignment="1">
      <alignment horizontal="left"/>
    </xf>
    <xf numFmtId="0" fontId="22" fillId="0" borderId="4" xfId="0" applyFont="1" applyFill="1" applyBorder="1" applyAlignment="1" applyProtection="1">
      <alignment horizontal="center"/>
    </xf>
    <xf numFmtId="0" fontId="23" fillId="2" borderId="42" xfId="0" applyFont="1" applyFill="1" applyBorder="1" applyAlignment="1">
      <alignment horizontal="center"/>
    </xf>
    <xf numFmtId="0" fontId="22" fillId="0" borderId="25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center" vertical="center"/>
    </xf>
    <xf numFmtId="0" fontId="23" fillId="0" borderId="22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27" fillId="0" borderId="0" xfId="0" applyFont="1"/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right"/>
    </xf>
    <xf numFmtId="0" fontId="18" fillId="4" borderId="4" xfId="0" applyFont="1" applyFill="1" applyBorder="1"/>
    <xf numFmtId="0" fontId="19" fillId="4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9" fillId="4" borderId="4" xfId="0" applyFont="1" applyFill="1" applyBorder="1" applyAlignment="1">
      <alignment horizontal="center"/>
    </xf>
    <xf numFmtId="0" fontId="20" fillId="6" borderId="4" xfId="0" applyFont="1" applyFill="1" applyBorder="1"/>
    <xf numFmtId="0" fontId="0" fillId="6" borderId="4" xfId="0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1" fillId="2" borderId="26" xfId="0" quotePrefix="1" applyFont="1" applyFill="1" applyBorder="1" applyAlignment="1">
      <alignment horizontal="center"/>
    </xf>
    <xf numFmtId="0" fontId="0" fillId="0" borderId="0" xfId="0" applyAlignment="1"/>
    <xf numFmtId="0" fontId="3" fillId="4" borderId="46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3" fillId="7" borderId="49" xfId="0" applyFont="1" applyFill="1" applyBorder="1" applyAlignment="1">
      <alignment horizontal="center"/>
    </xf>
    <xf numFmtId="0" fontId="3" fillId="7" borderId="50" xfId="0" applyFont="1" applyFill="1" applyBorder="1" applyAlignment="1">
      <alignment horizontal="center"/>
    </xf>
    <xf numFmtId="0" fontId="1" fillId="7" borderId="5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3" fillId="7" borderId="24" xfId="0" quotePrefix="1" applyFont="1" applyFill="1" applyBorder="1" applyAlignment="1">
      <alignment horizontal="center"/>
    </xf>
    <xf numFmtId="0" fontId="1" fillId="7" borderId="26" xfId="0" quotePrefix="1" applyFont="1" applyFill="1" applyBorder="1" applyAlignment="1">
      <alignment horizontal="center"/>
    </xf>
    <xf numFmtId="0" fontId="3" fillId="7" borderId="22" xfId="0" quotePrefix="1" applyFont="1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1" fillId="7" borderId="24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14" fontId="10" fillId="5" borderId="13" xfId="0" applyNumberFormat="1" applyFont="1" applyFill="1" applyBorder="1" applyAlignment="1">
      <alignment horizontal="center"/>
    </xf>
    <xf numFmtId="14" fontId="10" fillId="5" borderId="1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14" fontId="10" fillId="5" borderId="13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left"/>
    </xf>
    <xf numFmtId="0" fontId="3" fillId="7" borderId="26" xfId="0" quotePrefix="1" applyFont="1" applyFill="1" applyBorder="1" applyAlignment="1">
      <alignment horizontal="center"/>
    </xf>
    <xf numFmtId="0" fontId="23" fillId="0" borderId="43" xfId="0" applyFont="1" applyBorder="1" applyAlignment="1">
      <alignment horizontal="left"/>
    </xf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1" fillId="7" borderId="43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5" xfId="0" applyFont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3 2" xfId="2"/>
    <cellStyle name="Normal 3 2 3" xfId="4"/>
  </cellStyles>
  <dxfs count="0"/>
  <tableStyles count="0" defaultTableStyle="TableStyleMedium9" defaultPivotStyle="PivotStyleLight16"/>
  <colors>
    <mruColors>
      <color rgb="FFCCEC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pri&#233;taire\Downloads\MIN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zoomScale="80" zoomScaleNormal="80" workbookViewId="0">
      <selection activeCell="A3" sqref="A3:R21"/>
    </sheetView>
  </sheetViews>
  <sheetFormatPr baseColWidth="10" defaultRowHeight="15"/>
  <cols>
    <col min="1" max="1" width="22.140625" customWidth="1"/>
    <col min="2" max="2" width="17.5703125" customWidth="1"/>
    <col min="3" max="3" width="26.28515625" customWidth="1"/>
    <col min="4" max="4" width="10.42578125" customWidth="1"/>
    <col min="5" max="5" width="11.5703125" customWidth="1"/>
    <col min="6" max="6" width="10.7109375" customWidth="1"/>
    <col min="7" max="7" width="12.42578125" customWidth="1"/>
    <col min="8" max="8" width="10.42578125" customWidth="1"/>
    <col min="9" max="9" width="10.7109375" customWidth="1"/>
    <col min="10" max="10" width="10.42578125" customWidth="1"/>
    <col min="11" max="11" width="8.7109375" customWidth="1"/>
    <col min="12" max="12" width="9.140625" customWidth="1"/>
    <col min="13" max="13" width="14.28515625" customWidth="1"/>
    <col min="14" max="14" width="8.7109375" customWidth="1"/>
    <col min="15" max="15" width="13.42578125" customWidth="1"/>
    <col min="18" max="19" width="13.42578125" customWidth="1"/>
  </cols>
  <sheetData>
    <row r="1" spans="1:24" s="2" customFormat="1" ht="16.5">
      <c r="A1" s="148" t="s">
        <v>32</v>
      </c>
      <c r="B1" s="149"/>
      <c r="C1" s="150"/>
      <c r="D1" s="154">
        <v>43569</v>
      </c>
      <c r="E1" s="155"/>
      <c r="F1" s="154">
        <v>43569</v>
      </c>
      <c r="G1" s="155"/>
      <c r="H1" s="154">
        <v>43583</v>
      </c>
      <c r="I1" s="155"/>
      <c r="J1" s="154">
        <v>43583</v>
      </c>
      <c r="K1" s="155"/>
      <c r="L1" s="154">
        <v>43646</v>
      </c>
      <c r="M1" s="155"/>
      <c r="N1" s="154">
        <v>43716</v>
      </c>
      <c r="O1" s="155"/>
      <c r="P1" s="160" t="s">
        <v>0</v>
      </c>
      <c r="Q1" s="161"/>
      <c r="R1" s="44" t="s">
        <v>1</v>
      </c>
    </row>
    <row r="2" spans="1:24" s="2" customFormat="1" ht="17.25" thickBot="1">
      <c r="A2" s="151"/>
      <c r="B2" s="152"/>
      <c r="C2" s="153"/>
      <c r="D2" s="162" t="s">
        <v>107</v>
      </c>
      <c r="E2" s="163"/>
      <c r="F2" s="162" t="s">
        <v>108</v>
      </c>
      <c r="G2" s="163"/>
      <c r="H2" s="162" t="s">
        <v>39</v>
      </c>
      <c r="I2" s="163"/>
      <c r="J2" s="162" t="s">
        <v>40</v>
      </c>
      <c r="K2" s="163"/>
      <c r="L2" s="162" t="s">
        <v>109</v>
      </c>
      <c r="M2" s="163"/>
      <c r="N2" s="162" t="s">
        <v>110</v>
      </c>
      <c r="O2" s="163"/>
      <c r="P2" s="60" t="s">
        <v>111</v>
      </c>
      <c r="Q2" s="43"/>
      <c r="R2" s="49" t="s">
        <v>2</v>
      </c>
    </row>
    <row r="3" spans="1:24" s="4" customFormat="1" ht="17.25" thickBot="1">
      <c r="A3" s="50" t="s">
        <v>3</v>
      </c>
      <c r="B3" s="50" t="s">
        <v>4</v>
      </c>
      <c r="C3" s="51" t="s">
        <v>5</v>
      </c>
      <c r="D3" s="65" t="s">
        <v>6</v>
      </c>
      <c r="E3" s="66" t="s">
        <v>1</v>
      </c>
      <c r="F3" s="65" t="s">
        <v>6</v>
      </c>
      <c r="G3" s="66" t="s">
        <v>1</v>
      </c>
      <c r="H3" s="65" t="s">
        <v>6</v>
      </c>
      <c r="I3" s="66" t="s">
        <v>1</v>
      </c>
      <c r="J3" s="65" t="s">
        <v>6</v>
      </c>
      <c r="K3" s="66" t="s">
        <v>1</v>
      </c>
      <c r="L3" s="65" t="s">
        <v>6</v>
      </c>
      <c r="M3" s="66" t="s">
        <v>1</v>
      </c>
      <c r="N3" s="65" t="s">
        <v>6</v>
      </c>
      <c r="O3" s="66" t="s">
        <v>1</v>
      </c>
      <c r="P3" s="65" t="s">
        <v>6</v>
      </c>
      <c r="Q3" s="66" t="s">
        <v>1</v>
      </c>
      <c r="R3" s="49" t="s">
        <v>7</v>
      </c>
    </row>
    <row r="4" spans="1:24" s="2" customFormat="1" ht="17.25">
      <c r="A4" s="86" t="s">
        <v>126</v>
      </c>
      <c r="B4" s="87" t="s">
        <v>127</v>
      </c>
      <c r="C4" s="88" t="s">
        <v>128</v>
      </c>
      <c r="D4" s="143"/>
      <c r="E4" s="140"/>
      <c r="F4" s="143">
        <v>3</v>
      </c>
      <c r="G4" s="129">
        <v>14</v>
      </c>
      <c r="H4" s="143"/>
      <c r="I4" s="129"/>
      <c r="J4" s="143"/>
      <c r="K4" s="129"/>
      <c r="L4" s="143">
        <v>6</v>
      </c>
      <c r="M4" s="129">
        <v>7</v>
      </c>
      <c r="N4" s="67"/>
      <c r="O4" s="38"/>
      <c r="P4" s="67"/>
      <c r="Q4" s="38"/>
      <c r="R4" s="46">
        <f>E4+G4+I4+K4+M4+O4+Q4</f>
        <v>21</v>
      </c>
      <c r="S4" s="8"/>
      <c r="T4" s="9"/>
      <c r="U4" s="9"/>
      <c r="V4" s="9"/>
      <c r="W4" s="10"/>
      <c r="X4" s="10"/>
    </row>
    <row r="5" spans="1:24" s="2" customFormat="1" ht="17.25">
      <c r="A5" s="179" t="s">
        <v>129</v>
      </c>
      <c r="B5" s="180" t="s">
        <v>130</v>
      </c>
      <c r="C5" s="181" t="s">
        <v>119</v>
      </c>
      <c r="D5" s="182"/>
      <c r="E5" s="144"/>
      <c r="F5" s="183">
        <v>5</v>
      </c>
      <c r="G5" s="145">
        <v>9</v>
      </c>
      <c r="H5" s="183"/>
      <c r="I5" s="145"/>
      <c r="J5" s="183"/>
      <c r="K5" s="145"/>
      <c r="L5" s="183">
        <v>4</v>
      </c>
      <c r="M5" s="145">
        <v>11</v>
      </c>
      <c r="N5" s="184"/>
      <c r="O5" s="185"/>
      <c r="P5" s="184"/>
      <c r="Q5" s="185"/>
      <c r="R5" s="46">
        <f>E5+G5+I5+K5+M5+O5+Q5</f>
        <v>20</v>
      </c>
      <c r="S5" s="8"/>
      <c r="T5" s="9"/>
      <c r="U5" s="9"/>
      <c r="V5" s="9"/>
      <c r="W5" s="10"/>
      <c r="X5" s="10"/>
    </row>
    <row r="6" spans="1:24" s="8" customFormat="1" ht="17.25">
      <c r="A6" s="74" t="s">
        <v>181</v>
      </c>
      <c r="B6" s="73" t="s">
        <v>182</v>
      </c>
      <c r="C6" s="80" t="s">
        <v>97</v>
      </c>
      <c r="D6" s="141"/>
      <c r="E6" s="133"/>
      <c r="F6" s="141"/>
      <c r="G6" s="131"/>
      <c r="H6" s="141"/>
      <c r="I6" s="131"/>
      <c r="J6" s="141"/>
      <c r="K6" s="131"/>
      <c r="L6" s="141">
        <v>1</v>
      </c>
      <c r="M6" s="131">
        <v>20</v>
      </c>
      <c r="N6" s="68"/>
      <c r="O6" s="34"/>
      <c r="P6" s="68"/>
      <c r="Q6" s="34"/>
      <c r="R6" s="46">
        <f>E6+G6+I6+K6+M6+O6+Q6</f>
        <v>20</v>
      </c>
      <c r="S6" s="2"/>
      <c r="T6" s="2"/>
      <c r="U6" s="2"/>
      <c r="V6" s="2"/>
      <c r="W6" s="2"/>
      <c r="X6" s="2"/>
    </row>
    <row r="7" spans="1:24" s="8" customFormat="1" ht="17.25">
      <c r="A7" s="74" t="s">
        <v>52</v>
      </c>
      <c r="B7" s="73" t="s">
        <v>102</v>
      </c>
      <c r="C7" s="80" t="s">
        <v>119</v>
      </c>
      <c r="D7" s="141"/>
      <c r="E7" s="133"/>
      <c r="F7" s="141"/>
      <c r="G7" s="131"/>
      <c r="H7" s="141"/>
      <c r="I7" s="131"/>
      <c r="J7" s="141">
        <v>2</v>
      </c>
      <c r="K7" s="131">
        <v>17</v>
      </c>
      <c r="L7" s="141"/>
      <c r="M7" s="133"/>
      <c r="N7" s="68"/>
      <c r="O7" s="34"/>
      <c r="P7" s="68"/>
      <c r="Q7" s="34"/>
      <c r="R7" s="46">
        <f>E7+G7+I7+K7+M7+O7+Q7</f>
        <v>17</v>
      </c>
      <c r="S7" s="10"/>
      <c r="T7" s="11"/>
      <c r="U7" s="9"/>
      <c r="V7" s="9"/>
      <c r="W7" s="10"/>
      <c r="X7" s="10"/>
    </row>
    <row r="8" spans="1:24" s="8" customFormat="1" ht="17.25">
      <c r="A8" s="74" t="s">
        <v>183</v>
      </c>
      <c r="B8" s="73" t="s">
        <v>91</v>
      </c>
      <c r="C8" s="80" t="s">
        <v>120</v>
      </c>
      <c r="D8" s="141"/>
      <c r="E8" s="133"/>
      <c r="F8" s="141"/>
      <c r="G8" s="131"/>
      <c r="H8" s="141"/>
      <c r="I8" s="131"/>
      <c r="J8" s="141"/>
      <c r="K8" s="131"/>
      <c r="L8" s="141">
        <v>2</v>
      </c>
      <c r="M8" s="131">
        <v>17</v>
      </c>
      <c r="N8" s="68"/>
      <c r="O8" s="34"/>
      <c r="P8" s="68"/>
      <c r="Q8" s="34"/>
      <c r="R8" s="46">
        <f>E8+G8+I8+K8+M8+O8+Q8</f>
        <v>17</v>
      </c>
      <c r="T8" s="12"/>
      <c r="U8" s="9"/>
      <c r="V8" s="9"/>
      <c r="W8" s="10"/>
      <c r="X8" s="10"/>
    </row>
    <row r="9" spans="1:24" s="8" customFormat="1" ht="17.25">
      <c r="A9" s="90" t="s">
        <v>184</v>
      </c>
      <c r="B9" s="92" t="s">
        <v>185</v>
      </c>
      <c r="C9" s="92" t="s">
        <v>186</v>
      </c>
      <c r="D9" s="132"/>
      <c r="E9" s="133"/>
      <c r="F9" s="130"/>
      <c r="G9" s="131"/>
      <c r="H9" s="130"/>
      <c r="I9" s="131"/>
      <c r="J9" s="130"/>
      <c r="K9" s="131"/>
      <c r="L9" s="130">
        <v>3</v>
      </c>
      <c r="M9" s="131">
        <v>14</v>
      </c>
      <c r="N9" s="33"/>
      <c r="O9" s="34"/>
      <c r="P9" s="33"/>
      <c r="Q9" s="34"/>
      <c r="R9" s="46">
        <f>E9+G9+I9+K9+M9+O9+Q9</f>
        <v>14</v>
      </c>
      <c r="T9" s="12"/>
      <c r="U9" s="9"/>
      <c r="V9" s="9"/>
      <c r="W9" s="10"/>
      <c r="X9" s="10"/>
    </row>
    <row r="10" spans="1:24" s="8" customFormat="1" ht="17.25">
      <c r="A10" s="90" t="s">
        <v>92</v>
      </c>
      <c r="B10" s="92" t="s">
        <v>91</v>
      </c>
      <c r="C10" s="92" t="s">
        <v>120</v>
      </c>
      <c r="D10" s="141"/>
      <c r="E10" s="133"/>
      <c r="F10" s="141"/>
      <c r="G10" s="131"/>
      <c r="H10" s="141"/>
      <c r="I10" s="131"/>
      <c r="J10" s="141">
        <v>4</v>
      </c>
      <c r="K10" s="131">
        <v>11</v>
      </c>
      <c r="L10" s="141"/>
      <c r="M10" s="131"/>
      <c r="N10" s="68"/>
      <c r="O10" s="34"/>
      <c r="P10" s="68"/>
      <c r="Q10" s="34"/>
      <c r="R10" s="46">
        <f>E10+G10+I10+K10+M10+O10+Q10</f>
        <v>11</v>
      </c>
    </row>
    <row r="11" spans="1:24" s="8" customFormat="1" ht="17.25">
      <c r="A11" s="74" t="s">
        <v>187</v>
      </c>
      <c r="B11" s="73" t="s">
        <v>188</v>
      </c>
      <c r="C11" s="80" t="s">
        <v>119</v>
      </c>
      <c r="D11" s="146"/>
      <c r="E11" s="133"/>
      <c r="F11" s="141"/>
      <c r="G11" s="131"/>
      <c r="H11" s="141"/>
      <c r="I11" s="131"/>
      <c r="J11" s="141"/>
      <c r="K11" s="131"/>
      <c r="L11" s="141">
        <v>5</v>
      </c>
      <c r="M11" s="131">
        <v>9</v>
      </c>
      <c r="N11" s="68"/>
      <c r="O11" s="34"/>
      <c r="P11" s="68"/>
      <c r="Q11" s="34"/>
      <c r="R11" s="46">
        <f>E11+G11+I11+K11+M11+O11+Q11</f>
        <v>9</v>
      </c>
      <c r="S11" s="10"/>
      <c r="T11" s="11"/>
      <c r="U11" s="9"/>
      <c r="V11" s="9"/>
      <c r="W11" s="10"/>
      <c r="X11" s="10"/>
    </row>
    <row r="12" spans="1:24" s="8" customFormat="1" ht="17.25">
      <c r="A12" s="74" t="s">
        <v>189</v>
      </c>
      <c r="B12" s="73" t="s">
        <v>65</v>
      </c>
      <c r="C12" s="80" t="s">
        <v>120</v>
      </c>
      <c r="D12" s="132"/>
      <c r="E12" s="133"/>
      <c r="F12" s="130"/>
      <c r="G12" s="131"/>
      <c r="H12" s="130"/>
      <c r="I12" s="131"/>
      <c r="J12" s="130"/>
      <c r="K12" s="131"/>
      <c r="L12" s="130">
        <v>7</v>
      </c>
      <c r="M12" s="131">
        <v>5</v>
      </c>
      <c r="N12" s="33"/>
      <c r="O12" s="34"/>
      <c r="P12" s="33"/>
      <c r="Q12" s="34"/>
      <c r="R12" s="46">
        <f>E12+G12+I12+K12+M12+O12+Q12</f>
        <v>5</v>
      </c>
      <c r="S12" s="10"/>
      <c r="T12" s="11"/>
      <c r="U12" s="9"/>
      <c r="V12" s="9"/>
      <c r="W12" s="10"/>
      <c r="X12" s="10"/>
    </row>
    <row r="13" spans="1:24" s="8" customFormat="1" ht="17.25">
      <c r="A13" s="74" t="s">
        <v>93</v>
      </c>
      <c r="B13" s="73" t="s">
        <v>190</v>
      </c>
      <c r="C13" s="80" t="s">
        <v>119</v>
      </c>
      <c r="D13" s="130"/>
      <c r="E13" s="133"/>
      <c r="F13" s="130"/>
      <c r="G13" s="131"/>
      <c r="H13" s="130"/>
      <c r="I13" s="131"/>
      <c r="J13" s="130"/>
      <c r="K13" s="131"/>
      <c r="L13" s="130">
        <v>8</v>
      </c>
      <c r="M13" s="131">
        <v>3</v>
      </c>
      <c r="N13" s="33"/>
      <c r="O13" s="34"/>
      <c r="P13" s="33"/>
      <c r="Q13" s="34"/>
      <c r="R13" s="46">
        <f>E13+G13+I13+K13+M13+O13+Q13</f>
        <v>3</v>
      </c>
      <c r="T13" s="9"/>
      <c r="U13" s="9"/>
      <c r="V13" s="9"/>
      <c r="W13" s="10"/>
      <c r="X13" s="10"/>
    </row>
    <row r="14" spans="1:24" s="8" customFormat="1" ht="17.25">
      <c r="A14" s="84"/>
      <c r="B14" s="81"/>
      <c r="C14" s="82"/>
      <c r="D14" s="132"/>
      <c r="E14" s="133"/>
      <c r="F14" s="130"/>
      <c r="G14" s="131"/>
      <c r="H14" s="130"/>
      <c r="I14" s="131"/>
      <c r="J14" s="130"/>
      <c r="K14" s="131"/>
      <c r="L14" s="130"/>
      <c r="M14" s="131"/>
      <c r="N14" s="39"/>
      <c r="O14" s="40"/>
      <c r="P14" s="39"/>
      <c r="Q14" s="40"/>
      <c r="R14" s="46">
        <f>E14+G14+I14+K14+M14+O14+Q14</f>
        <v>0</v>
      </c>
      <c r="S14" s="10"/>
      <c r="T14" s="11"/>
      <c r="U14" s="9"/>
      <c r="V14" s="9"/>
      <c r="W14" s="10"/>
      <c r="X14" s="10"/>
    </row>
    <row r="15" spans="1:24" s="8" customFormat="1" ht="17.25">
      <c r="A15" s="74"/>
      <c r="B15" s="73"/>
      <c r="C15" s="80"/>
      <c r="D15" s="146"/>
      <c r="E15" s="133"/>
      <c r="F15" s="141"/>
      <c r="G15" s="131"/>
      <c r="H15" s="141"/>
      <c r="I15" s="131"/>
      <c r="J15" s="141"/>
      <c r="K15" s="131"/>
      <c r="L15" s="141"/>
      <c r="M15" s="131"/>
      <c r="N15" s="68"/>
      <c r="O15" s="34"/>
      <c r="P15" s="68"/>
      <c r="Q15" s="34"/>
      <c r="R15" s="46">
        <f>E15+G15+I15+K15+M15+O15+Q15</f>
        <v>0</v>
      </c>
      <c r="T15" s="12"/>
      <c r="U15" s="9"/>
      <c r="V15" s="9"/>
      <c r="W15" s="10"/>
      <c r="X15" s="10"/>
    </row>
    <row r="16" spans="1:24" s="8" customFormat="1" ht="17.25">
      <c r="A16" s="84"/>
      <c r="B16" s="81"/>
      <c r="C16" s="82"/>
      <c r="D16" s="132"/>
      <c r="E16" s="133"/>
      <c r="F16" s="130"/>
      <c r="G16" s="131"/>
      <c r="H16" s="130"/>
      <c r="I16" s="131"/>
      <c r="J16" s="130"/>
      <c r="K16" s="131"/>
      <c r="L16" s="130"/>
      <c r="M16" s="131"/>
      <c r="N16" s="39"/>
      <c r="O16" s="40"/>
      <c r="P16" s="39"/>
      <c r="Q16" s="40"/>
      <c r="R16" s="46">
        <f>E16+G16+I16+K16+M16+O16+Q16</f>
        <v>0</v>
      </c>
    </row>
    <row r="17" spans="1:24" s="8" customFormat="1" ht="17.25">
      <c r="A17" s="74"/>
      <c r="B17" s="73"/>
      <c r="C17" s="80"/>
      <c r="D17" s="141"/>
      <c r="E17" s="133"/>
      <c r="F17" s="141"/>
      <c r="G17" s="131"/>
      <c r="H17" s="141"/>
      <c r="I17" s="131"/>
      <c r="J17" s="141"/>
      <c r="K17" s="131"/>
      <c r="L17" s="141"/>
      <c r="M17" s="131"/>
      <c r="N17" s="68"/>
      <c r="O17" s="34"/>
      <c r="P17" s="68"/>
      <c r="Q17" s="34"/>
      <c r="R17" s="46">
        <f>E17+G17+I17+K17+M17+O17+Q17</f>
        <v>0</v>
      </c>
    </row>
    <row r="18" spans="1:24" s="8" customFormat="1" ht="17.25">
      <c r="A18" s="89"/>
      <c r="B18" s="91"/>
      <c r="C18" s="93"/>
      <c r="D18" s="132"/>
      <c r="E18" s="133"/>
      <c r="F18" s="130"/>
      <c r="G18" s="131"/>
      <c r="H18" s="130"/>
      <c r="I18" s="131"/>
      <c r="J18" s="130"/>
      <c r="K18" s="131"/>
      <c r="L18" s="130"/>
      <c r="M18" s="131"/>
      <c r="N18" s="33"/>
      <c r="O18" s="34"/>
      <c r="P18" s="33"/>
      <c r="Q18" s="34"/>
      <c r="R18" s="46">
        <f>E18+G18+I18+K18+M18+O18+Q18</f>
        <v>0</v>
      </c>
    </row>
    <row r="19" spans="1:24" s="8" customFormat="1" ht="17.25">
      <c r="A19" s="74"/>
      <c r="B19" s="73"/>
      <c r="C19" s="80"/>
      <c r="D19" s="132"/>
      <c r="E19" s="133"/>
      <c r="F19" s="130"/>
      <c r="G19" s="131"/>
      <c r="H19" s="130"/>
      <c r="I19" s="131"/>
      <c r="J19" s="130"/>
      <c r="K19" s="131"/>
      <c r="L19" s="130"/>
      <c r="M19" s="131"/>
      <c r="N19" s="33"/>
      <c r="O19" s="34"/>
      <c r="P19" s="33"/>
      <c r="Q19" s="34"/>
      <c r="R19" s="46">
        <f>E19+G19+I19+K19+M19+O19+Q19</f>
        <v>0</v>
      </c>
    </row>
    <row r="20" spans="1:24" s="8" customFormat="1" ht="17.25">
      <c r="A20" s="74"/>
      <c r="B20" s="73"/>
      <c r="C20" s="80"/>
      <c r="D20" s="132"/>
      <c r="E20" s="133"/>
      <c r="F20" s="132"/>
      <c r="G20" s="133"/>
      <c r="H20" s="132"/>
      <c r="I20" s="133"/>
      <c r="J20" s="132"/>
      <c r="K20" s="133"/>
      <c r="L20" s="130"/>
      <c r="M20" s="131"/>
      <c r="N20" s="33"/>
      <c r="O20" s="34"/>
      <c r="P20" s="33"/>
      <c r="Q20" s="34"/>
      <c r="R20" s="46">
        <f>E20+G20+I20+K20+M20+O20+Q20</f>
        <v>0</v>
      </c>
      <c r="T20" s="9"/>
      <c r="U20" s="9"/>
      <c r="V20" s="9"/>
      <c r="W20" s="10"/>
      <c r="X20" s="10"/>
    </row>
    <row r="21" spans="1:24" s="8" customFormat="1" ht="18" thickBot="1">
      <c r="A21" s="85"/>
      <c r="B21" s="75"/>
      <c r="C21" s="83"/>
      <c r="D21" s="134"/>
      <c r="E21" s="135"/>
      <c r="F21" s="134"/>
      <c r="G21" s="135"/>
      <c r="H21" s="134"/>
      <c r="I21" s="135"/>
      <c r="J21" s="134"/>
      <c r="K21" s="135"/>
      <c r="L21" s="134"/>
      <c r="M21" s="135"/>
      <c r="N21" s="35"/>
      <c r="O21" s="36"/>
      <c r="P21" s="35"/>
      <c r="Q21" s="36"/>
      <c r="R21" s="46">
        <f>E21+G21+I21+K21+M21+O21+Q21</f>
        <v>0</v>
      </c>
      <c r="S21" s="10"/>
      <c r="T21" s="11"/>
      <c r="U21" s="9"/>
      <c r="V21" s="9"/>
      <c r="W21" s="10"/>
      <c r="X21" s="10"/>
    </row>
    <row r="22" spans="1:24" ht="15.75" thickBot="1"/>
    <row r="23" spans="1:24" ht="26.25" thickTop="1" thickBot="1">
      <c r="E23" s="156" t="s">
        <v>25</v>
      </c>
      <c r="F23" s="157"/>
      <c r="G23" s="157"/>
      <c r="H23" s="157"/>
      <c r="I23" s="157"/>
      <c r="J23" s="157"/>
      <c r="K23" s="157"/>
      <c r="L23" s="157"/>
      <c r="M23" s="158"/>
    </row>
    <row r="24" spans="1:24" ht="25.5" thickTop="1">
      <c r="E24" s="18"/>
      <c r="F24" s="19"/>
      <c r="G24" s="19"/>
      <c r="H24" s="19"/>
      <c r="I24" s="19"/>
      <c r="J24" s="19"/>
      <c r="K24" s="19"/>
      <c r="L24" s="19"/>
      <c r="M24" s="20"/>
    </row>
    <row r="25" spans="1:24" ht="22.5">
      <c r="E25" s="21"/>
      <c r="F25" s="22" t="s">
        <v>8</v>
      </c>
      <c r="G25" s="159"/>
      <c r="H25" s="159"/>
      <c r="I25" s="159"/>
      <c r="J25" s="159"/>
      <c r="K25" s="17"/>
      <c r="L25" s="24"/>
      <c r="M25" s="25"/>
    </row>
    <row r="26" spans="1:24" ht="22.5">
      <c r="E26" s="21"/>
      <c r="F26" s="22" t="s">
        <v>10</v>
      </c>
      <c r="G26" s="159"/>
      <c r="H26" s="159"/>
      <c r="I26" s="159"/>
      <c r="J26" s="159"/>
      <c r="K26" s="17"/>
      <c r="L26" s="24"/>
      <c r="M26" s="25"/>
    </row>
    <row r="27" spans="1:24" ht="22.5">
      <c r="E27" s="21"/>
      <c r="F27" s="22" t="s">
        <v>11</v>
      </c>
      <c r="G27" s="159"/>
      <c r="H27" s="159"/>
      <c r="I27" s="159"/>
      <c r="J27" s="159"/>
      <c r="K27" s="17"/>
      <c r="L27" s="24"/>
      <c r="M27" s="25"/>
    </row>
    <row r="28" spans="1:24" ht="22.5">
      <c r="E28" s="21"/>
      <c r="F28" s="22" t="s">
        <v>23</v>
      </c>
      <c r="G28" s="159"/>
      <c r="H28" s="159"/>
      <c r="I28" s="159"/>
      <c r="J28" s="159"/>
      <c r="K28" s="17"/>
      <c r="L28" s="24"/>
      <c r="M28" s="25"/>
    </row>
    <row r="29" spans="1:24" ht="22.5">
      <c r="E29" s="21"/>
      <c r="F29" s="22" t="s">
        <v>24</v>
      </c>
      <c r="G29" s="147"/>
      <c r="H29" s="147"/>
      <c r="I29" s="147"/>
      <c r="J29" s="147"/>
      <c r="K29" s="17"/>
      <c r="L29" s="24"/>
      <c r="M29" s="25"/>
    </row>
    <row r="30" spans="1:24" ht="20.25" thickBot="1">
      <c r="E30" s="27"/>
      <c r="F30" s="28"/>
      <c r="G30" s="28"/>
      <c r="H30" s="28"/>
      <c r="I30" s="28"/>
      <c r="J30" s="28"/>
      <c r="K30" s="28"/>
      <c r="L30" s="29"/>
      <c r="M30" s="30"/>
    </row>
    <row r="31" spans="1:24" ht="15.75" thickTop="1"/>
  </sheetData>
  <sortState ref="A4:R21">
    <sortCondition descending="1" ref="R4:R21"/>
  </sortState>
  <mergeCells count="20">
    <mergeCell ref="P1:Q1"/>
    <mergeCell ref="D2:E2"/>
    <mergeCell ref="F2:G2"/>
    <mergeCell ref="H2:I2"/>
    <mergeCell ref="J2:K2"/>
    <mergeCell ref="L1:M1"/>
    <mergeCell ref="N1:O1"/>
    <mergeCell ref="L2:M2"/>
    <mergeCell ref="N2:O2"/>
    <mergeCell ref="G29:J29"/>
    <mergeCell ref="A1:C2"/>
    <mergeCell ref="D1:E1"/>
    <mergeCell ref="F1:G1"/>
    <mergeCell ref="H1:I1"/>
    <mergeCell ref="J1:K1"/>
    <mergeCell ref="E23:M23"/>
    <mergeCell ref="G25:J25"/>
    <mergeCell ref="G26:J26"/>
    <mergeCell ref="G27:J27"/>
    <mergeCell ref="G28:J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3"/>
  <sheetViews>
    <sheetView zoomScale="80" zoomScaleNormal="80" workbookViewId="0">
      <selection activeCell="C14" sqref="C14"/>
    </sheetView>
  </sheetViews>
  <sheetFormatPr baseColWidth="10" defaultRowHeight="15"/>
  <cols>
    <col min="1" max="1" width="23.140625" customWidth="1"/>
    <col min="2" max="2" width="19.28515625" customWidth="1"/>
    <col min="3" max="3" width="36" customWidth="1"/>
    <col min="4" max="4" width="10.7109375" customWidth="1"/>
    <col min="5" max="5" width="11" customWidth="1"/>
    <col min="6" max="6" width="10.85546875" customWidth="1"/>
    <col min="7" max="7" width="11.28515625" customWidth="1"/>
    <col min="8" max="8" width="10.140625" customWidth="1"/>
    <col min="9" max="9" width="15.28515625" customWidth="1"/>
    <col min="10" max="10" width="10.5703125" customWidth="1"/>
    <col min="11" max="11" width="11.85546875" customWidth="1"/>
    <col min="12" max="12" width="11.140625" customWidth="1"/>
    <col min="13" max="13" width="11" customWidth="1"/>
    <col min="14" max="14" width="7.42578125" customWidth="1"/>
    <col min="15" max="15" width="12.42578125" customWidth="1"/>
  </cols>
  <sheetData>
    <row r="1" spans="1:22" s="2" customFormat="1" ht="16.5" customHeight="1">
      <c r="A1" s="164" t="s">
        <v>41</v>
      </c>
      <c r="B1" s="165"/>
      <c r="C1" s="166"/>
      <c r="D1" s="154">
        <v>43583</v>
      </c>
      <c r="E1" s="155"/>
      <c r="F1" s="154">
        <v>43604</v>
      </c>
      <c r="G1" s="155"/>
      <c r="H1" s="154">
        <v>43646</v>
      </c>
      <c r="I1" s="155"/>
      <c r="J1" s="154">
        <v>43672</v>
      </c>
      <c r="K1" s="155"/>
      <c r="L1" s="154">
        <v>43709</v>
      </c>
      <c r="M1" s="155"/>
      <c r="N1" s="41" t="s">
        <v>0</v>
      </c>
      <c r="O1" s="42"/>
      <c r="P1" s="44" t="s">
        <v>1</v>
      </c>
    </row>
    <row r="2" spans="1:22" s="2" customFormat="1" ht="17.25" thickBot="1">
      <c r="A2" s="167"/>
      <c r="B2" s="168"/>
      <c r="C2" s="169"/>
      <c r="D2" s="162" t="s">
        <v>26</v>
      </c>
      <c r="E2" s="163"/>
      <c r="F2" s="162" t="s">
        <v>27</v>
      </c>
      <c r="G2" s="163"/>
      <c r="H2" s="162" t="s">
        <v>112</v>
      </c>
      <c r="I2" s="163"/>
      <c r="J2" s="162" t="s">
        <v>113</v>
      </c>
      <c r="K2" s="163"/>
      <c r="L2" s="162" t="s">
        <v>114</v>
      </c>
      <c r="M2" s="163"/>
      <c r="N2" s="60" t="s">
        <v>111</v>
      </c>
      <c r="O2" s="43"/>
      <c r="P2" s="45" t="s">
        <v>2</v>
      </c>
    </row>
    <row r="3" spans="1:22" s="4" customFormat="1" ht="17.25" thickBot="1">
      <c r="A3" s="50" t="s">
        <v>3</v>
      </c>
      <c r="B3" s="50" t="s">
        <v>4</v>
      </c>
      <c r="C3" s="51" t="s">
        <v>5</v>
      </c>
      <c r="D3" s="65" t="s">
        <v>6</v>
      </c>
      <c r="E3" s="66" t="s">
        <v>1</v>
      </c>
      <c r="F3" s="65" t="s">
        <v>6</v>
      </c>
      <c r="G3" s="66" t="s">
        <v>1</v>
      </c>
      <c r="H3" s="65" t="s">
        <v>6</v>
      </c>
      <c r="I3" s="66" t="s">
        <v>1</v>
      </c>
      <c r="J3" s="65" t="s">
        <v>6</v>
      </c>
      <c r="K3" s="66" t="s">
        <v>1</v>
      </c>
      <c r="L3" s="65" t="s">
        <v>6</v>
      </c>
      <c r="M3" s="66" t="s">
        <v>1</v>
      </c>
      <c r="N3" s="65" t="s">
        <v>6</v>
      </c>
      <c r="O3" s="66" t="s">
        <v>1</v>
      </c>
      <c r="P3" s="48" t="s">
        <v>7</v>
      </c>
    </row>
    <row r="4" spans="1:22" s="2" customFormat="1" ht="17.25">
      <c r="A4" s="97" t="s">
        <v>131</v>
      </c>
      <c r="B4" s="99" t="s">
        <v>132</v>
      </c>
      <c r="C4" s="64" t="s">
        <v>119</v>
      </c>
      <c r="D4" s="128"/>
      <c r="E4" s="129"/>
      <c r="F4" s="128">
        <v>1</v>
      </c>
      <c r="G4" s="129">
        <v>20</v>
      </c>
      <c r="H4" s="128">
        <v>3</v>
      </c>
      <c r="I4" s="140">
        <v>14</v>
      </c>
      <c r="J4" s="63"/>
      <c r="K4" s="64"/>
      <c r="L4" s="63"/>
      <c r="M4" s="64"/>
      <c r="N4" s="63"/>
      <c r="O4" s="64"/>
      <c r="P4" s="47">
        <f>E4+G4+I4+K4+M4+O4</f>
        <v>34</v>
      </c>
      <c r="Q4" s="10"/>
      <c r="R4" s="11"/>
      <c r="S4" s="9"/>
      <c r="T4" s="9"/>
      <c r="U4" s="10"/>
      <c r="V4" s="10"/>
    </row>
    <row r="5" spans="1:22" s="8" customFormat="1" ht="16.5">
      <c r="A5" s="77" t="s">
        <v>138</v>
      </c>
      <c r="B5" s="5" t="s">
        <v>54</v>
      </c>
      <c r="C5" s="34" t="s">
        <v>46</v>
      </c>
      <c r="D5" s="130"/>
      <c r="E5" s="131"/>
      <c r="F5" s="130">
        <v>5</v>
      </c>
      <c r="G5" s="131">
        <v>9</v>
      </c>
      <c r="H5" s="130">
        <v>2</v>
      </c>
      <c r="I5" s="131">
        <v>17</v>
      </c>
      <c r="J5" s="33"/>
      <c r="K5" s="34"/>
      <c r="L5" s="33"/>
      <c r="M5" s="34"/>
      <c r="N5" s="33"/>
      <c r="O5" s="34"/>
      <c r="P5" s="47">
        <f>E5+G5+I5+K5+M5+O5</f>
        <v>26</v>
      </c>
      <c r="Q5" s="2"/>
      <c r="R5" s="2"/>
      <c r="S5" s="2"/>
      <c r="T5" s="2"/>
      <c r="U5" s="2"/>
      <c r="V5" s="2"/>
    </row>
    <row r="6" spans="1:22" s="8" customFormat="1" ht="17.25">
      <c r="A6" s="74" t="s">
        <v>133</v>
      </c>
      <c r="B6" s="5" t="s">
        <v>134</v>
      </c>
      <c r="C6" s="34" t="s">
        <v>55</v>
      </c>
      <c r="D6" s="130"/>
      <c r="E6" s="131"/>
      <c r="F6" s="130">
        <v>2</v>
      </c>
      <c r="G6" s="131">
        <v>17</v>
      </c>
      <c r="H6" s="130">
        <v>6</v>
      </c>
      <c r="I6" s="133">
        <v>7</v>
      </c>
      <c r="J6" s="33"/>
      <c r="K6" s="34"/>
      <c r="L6" s="33"/>
      <c r="M6" s="34"/>
      <c r="N6" s="33"/>
      <c r="O6" s="34"/>
      <c r="P6" s="47">
        <f>E6+G6+I6+K6+M6+O6</f>
        <v>24</v>
      </c>
      <c r="R6" s="9"/>
      <c r="S6" s="9"/>
      <c r="T6" s="9"/>
      <c r="U6" s="10"/>
      <c r="V6" s="10"/>
    </row>
    <row r="7" spans="1:22" s="8" customFormat="1" ht="17.25">
      <c r="A7" s="74" t="s">
        <v>146</v>
      </c>
      <c r="B7" s="5" t="s">
        <v>147</v>
      </c>
      <c r="C7" s="34" t="s">
        <v>46</v>
      </c>
      <c r="D7" s="130">
        <v>1</v>
      </c>
      <c r="E7" s="131">
        <v>20</v>
      </c>
      <c r="F7" s="130"/>
      <c r="G7" s="131"/>
      <c r="H7" s="130"/>
      <c r="I7" s="133"/>
      <c r="J7" s="33"/>
      <c r="K7" s="34"/>
      <c r="L7" s="33"/>
      <c r="M7" s="34"/>
      <c r="N7" s="33"/>
      <c r="O7" s="34"/>
      <c r="P7" s="47">
        <f>E7+G7+I7+K7+M7+O7</f>
        <v>20</v>
      </c>
      <c r="R7" s="9"/>
      <c r="S7" s="9"/>
      <c r="T7" s="9"/>
      <c r="U7" s="10"/>
      <c r="V7" s="10"/>
    </row>
    <row r="8" spans="1:22" s="8" customFormat="1" ht="17.25">
      <c r="A8" s="74" t="s">
        <v>175</v>
      </c>
      <c r="B8" s="5" t="s">
        <v>75</v>
      </c>
      <c r="C8" s="34" t="s">
        <v>55</v>
      </c>
      <c r="D8" s="130"/>
      <c r="E8" s="133"/>
      <c r="F8" s="130"/>
      <c r="G8" s="133"/>
      <c r="H8" s="130">
        <v>1</v>
      </c>
      <c r="I8" s="131">
        <v>20</v>
      </c>
      <c r="J8" s="33"/>
      <c r="K8" s="34"/>
      <c r="L8" s="33"/>
      <c r="M8" s="34"/>
      <c r="N8" s="33"/>
      <c r="O8" s="34"/>
      <c r="P8" s="47">
        <f>E8+G8+I8+K8+M8+O8</f>
        <v>20</v>
      </c>
      <c r="R8" s="12"/>
      <c r="S8" s="9"/>
      <c r="T8" s="9"/>
      <c r="U8" s="10"/>
      <c r="V8" s="10"/>
    </row>
    <row r="9" spans="1:22" s="8" customFormat="1" ht="17.25">
      <c r="A9" s="74" t="s">
        <v>135</v>
      </c>
      <c r="B9" s="5" t="s">
        <v>136</v>
      </c>
      <c r="C9" s="34" t="s">
        <v>119</v>
      </c>
      <c r="D9" s="130"/>
      <c r="E9" s="131"/>
      <c r="F9" s="130">
        <v>3</v>
      </c>
      <c r="G9" s="131">
        <v>14</v>
      </c>
      <c r="H9" s="130">
        <v>7</v>
      </c>
      <c r="I9" s="131">
        <v>5</v>
      </c>
      <c r="J9" s="33"/>
      <c r="K9" s="34"/>
      <c r="L9" s="33"/>
      <c r="M9" s="34"/>
      <c r="N9" s="33"/>
      <c r="O9" s="34"/>
      <c r="P9" s="47">
        <f>E9+G9+I9+K9+M9+O9</f>
        <v>19</v>
      </c>
    </row>
    <row r="10" spans="1:22" s="8" customFormat="1" ht="16.5">
      <c r="A10" s="98" t="s">
        <v>148</v>
      </c>
      <c r="B10" s="5" t="s">
        <v>149</v>
      </c>
      <c r="C10" s="5" t="s">
        <v>119</v>
      </c>
      <c r="D10" s="130">
        <v>3</v>
      </c>
      <c r="E10" s="131">
        <v>14</v>
      </c>
      <c r="F10" s="130"/>
      <c r="G10" s="131"/>
      <c r="H10" s="130"/>
      <c r="I10" s="131"/>
      <c r="J10" s="33"/>
      <c r="K10" s="34"/>
      <c r="L10" s="33"/>
      <c r="M10" s="34"/>
      <c r="N10" s="33"/>
      <c r="O10" s="34"/>
      <c r="P10" s="47">
        <f>E10+G10+I10+K10+M10+O10</f>
        <v>14</v>
      </c>
      <c r="R10" s="12"/>
      <c r="S10" s="9"/>
      <c r="T10" s="9"/>
      <c r="U10" s="10"/>
      <c r="V10" s="10"/>
    </row>
    <row r="11" spans="1:22" s="8" customFormat="1" ht="16.5">
      <c r="A11" s="77" t="s">
        <v>82</v>
      </c>
      <c r="B11" s="5" t="s">
        <v>137</v>
      </c>
      <c r="C11" s="94" t="s">
        <v>119</v>
      </c>
      <c r="D11" s="130"/>
      <c r="E11" s="131"/>
      <c r="F11" s="130">
        <v>4</v>
      </c>
      <c r="G11" s="131">
        <v>11</v>
      </c>
      <c r="H11" s="130"/>
      <c r="I11" s="131"/>
      <c r="J11" s="33"/>
      <c r="K11" s="34"/>
      <c r="L11" s="33"/>
      <c r="M11" s="34"/>
      <c r="N11" s="33"/>
      <c r="O11" s="34"/>
      <c r="P11" s="47">
        <f>E11+G11+I11+K11+M11+O11</f>
        <v>11</v>
      </c>
      <c r="R11" s="9"/>
      <c r="S11" s="9"/>
      <c r="T11" s="9"/>
      <c r="U11" s="10"/>
      <c r="V11" s="10"/>
    </row>
    <row r="12" spans="1:22" s="8" customFormat="1" ht="16.5">
      <c r="A12" s="77" t="s">
        <v>150</v>
      </c>
      <c r="B12" s="5" t="s">
        <v>151</v>
      </c>
      <c r="C12" s="5" t="s">
        <v>152</v>
      </c>
      <c r="D12" s="130">
        <v>4</v>
      </c>
      <c r="E12" s="131">
        <v>11</v>
      </c>
      <c r="F12" s="130"/>
      <c r="G12" s="131"/>
      <c r="H12" s="130"/>
      <c r="I12" s="131"/>
      <c r="J12" s="33"/>
      <c r="K12" s="34"/>
      <c r="L12" s="33"/>
      <c r="M12" s="34"/>
      <c r="N12" s="33"/>
      <c r="O12" s="34"/>
      <c r="P12" s="47">
        <f>E12+G12+I12+K12+M12+O12</f>
        <v>11</v>
      </c>
      <c r="R12" s="12"/>
      <c r="S12" s="9"/>
      <c r="T12" s="9"/>
      <c r="U12" s="10"/>
      <c r="V12" s="10"/>
    </row>
    <row r="13" spans="1:22" s="8" customFormat="1" ht="16.5">
      <c r="A13" s="95" t="s">
        <v>176</v>
      </c>
      <c r="B13" s="94" t="s">
        <v>91</v>
      </c>
      <c r="C13" s="96" t="s">
        <v>119</v>
      </c>
      <c r="D13" s="132"/>
      <c r="E13" s="133"/>
      <c r="F13" s="132"/>
      <c r="G13" s="133"/>
      <c r="H13" s="130">
        <v>4</v>
      </c>
      <c r="I13" s="131">
        <v>11</v>
      </c>
      <c r="J13" s="33"/>
      <c r="K13" s="34"/>
      <c r="L13" s="33"/>
      <c r="M13" s="34"/>
      <c r="N13" s="33"/>
      <c r="O13" s="34"/>
      <c r="P13" s="47">
        <f>E13+G13+I13+K13+M13+O13</f>
        <v>11</v>
      </c>
      <c r="R13" s="12"/>
      <c r="S13" s="9"/>
      <c r="T13" s="9"/>
      <c r="U13" s="10"/>
      <c r="V13" s="10"/>
    </row>
    <row r="14" spans="1:22" s="8" customFormat="1" ht="17.25">
      <c r="A14" s="74" t="s">
        <v>153</v>
      </c>
      <c r="B14" s="5" t="s">
        <v>154</v>
      </c>
      <c r="C14" s="34" t="s">
        <v>48</v>
      </c>
      <c r="D14" s="130">
        <v>5</v>
      </c>
      <c r="E14" s="131">
        <v>9</v>
      </c>
      <c r="F14" s="130"/>
      <c r="G14" s="131"/>
      <c r="H14" s="130"/>
      <c r="I14" s="131"/>
      <c r="J14" s="33"/>
      <c r="K14" s="34"/>
      <c r="L14" s="33"/>
      <c r="M14" s="34"/>
      <c r="N14" s="33"/>
      <c r="O14" s="34"/>
      <c r="P14" s="47">
        <f>E14+G14+I14+K14+M14+O14</f>
        <v>9</v>
      </c>
      <c r="R14" s="12"/>
      <c r="S14" s="9"/>
      <c r="T14" s="9"/>
      <c r="U14" s="10"/>
      <c r="V14" s="10"/>
    </row>
    <row r="15" spans="1:22" s="8" customFormat="1" ht="16.5">
      <c r="A15" s="77" t="s">
        <v>177</v>
      </c>
      <c r="B15" s="5" t="s">
        <v>178</v>
      </c>
      <c r="C15" s="96" t="s">
        <v>119</v>
      </c>
      <c r="D15" s="132"/>
      <c r="E15" s="133"/>
      <c r="F15" s="132"/>
      <c r="G15" s="133"/>
      <c r="H15" s="130">
        <v>5</v>
      </c>
      <c r="I15" s="131">
        <v>9</v>
      </c>
      <c r="J15" s="33"/>
      <c r="K15" s="34"/>
      <c r="L15" s="33"/>
      <c r="M15" s="34"/>
      <c r="N15" s="33"/>
      <c r="O15" s="34"/>
      <c r="P15" s="47">
        <f>E15+G15+I15+K15+M15+O15</f>
        <v>9</v>
      </c>
      <c r="R15" s="12"/>
      <c r="S15" s="9"/>
      <c r="T15" s="9"/>
      <c r="U15" s="10"/>
      <c r="V15" s="10"/>
    </row>
    <row r="16" spans="1:22" s="8" customFormat="1" ht="17.25">
      <c r="A16" s="74" t="s">
        <v>139</v>
      </c>
      <c r="B16" s="5" t="s">
        <v>140</v>
      </c>
      <c r="C16" s="34" t="s">
        <v>119</v>
      </c>
      <c r="D16" s="130"/>
      <c r="E16" s="131"/>
      <c r="F16" s="130">
        <v>6</v>
      </c>
      <c r="G16" s="131">
        <v>7</v>
      </c>
      <c r="H16" s="130"/>
      <c r="I16" s="131"/>
      <c r="J16" s="33"/>
      <c r="K16" s="34"/>
      <c r="L16" s="33"/>
      <c r="M16" s="34"/>
      <c r="N16" s="33"/>
      <c r="O16" s="34"/>
      <c r="P16" s="47">
        <f>E16+G16+I16+K16+M16+O16</f>
        <v>7</v>
      </c>
      <c r="R16" s="12"/>
      <c r="S16" s="9"/>
      <c r="T16" s="9"/>
      <c r="U16" s="10"/>
      <c r="V16" s="10"/>
    </row>
    <row r="17" spans="1:22" s="8" customFormat="1" ht="16.5">
      <c r="A17" s="77" t="s">
        <v>141</v>
      </c>
      <c r="B17" s="5" t="s">
        <v>142</v>
      </c>
      <c r="C17" s="96" t="s">
        <v>55</v>
      </c>
      <c r="D17" s="130"/>
      <c r="E17" s="131"/>
      <c r="F17" s="130">
        <v>7</v>
      </c>
      <c r="G17" s="131">
        <v>5</v>
      </c>
      <c r="H17" s="130"/>
      <c r="I17" s="131"/>
      <c r="J17" s="33"/>
      <c r="K17" s="34"/>
      <c r="L17" s="33"/>
      <c r="M17" s="34"/>
      <c r="N17" s="33"/>
      <c r="O17" s="34"/>
      <c r="P17" s="47">
        <f>E17+G17+I17+K17+M17+O17</f>
        <v>5</v>
      </c>
      <c r="R17" s="12"/>
      <c r="S17" s="9"/>
      <c r="T17" s="9"/>
      <c r="U17" s="10"/>
      <c r="V17" s="10"/>
    </row>
    <row r="18" spans="1:22" s="8" customFormat="1" ht="16.5">
      <c r="A18" s="77" t="s">
        <v>143</v>
      </c>
      <c r="B18" s="5" t="s">
        <v>144</v>
      </c>
      <c r="C18" s="34" t="s">
        <v>145</v>
      </c>
      <c r="D18" s="141"/>
      <c r="E18" s="131"/>
      <c r="F18" s="141">
        <v>8</v>
      </c>
      <c r="G18" s="131">
        <v>3</v>
      </c>
      <c r="H18" s="141"/>
      <c r="I18" s="131"/>
      <c r="J18" s="68"/>
      <c r="K18" s="34"/>
      <c r="L18" s="68"/>
      <c r="M18" s="34"/>
      <c r="N18" s="68"/>
      <c r="O18" s="34"/>
      <c r="P18" s="47">
        <f>E18+G18+I18+K18+M18+O18</f>
        <v>3</v>
      </c>
      <c r="R18" s="12"/>
      <c r="S18" s="9"/>
      <c r="T18" s="9"/>
      <c r="U18" s="10"/>
      <c r="V18" s="10"/>
    </row>
    <row r="19" spans="1:22" s="8" customFormat="1" ht="16.5">
      <c r="A19" s="77" t="s">
        <v>179</v>
      </c>
      <c r="B19" s="5" t="s">
        <v>180</v>
      </c>
      <c r="C19" s="96" t="s">
        <v>48</v>
      </c>
      <c r="D19" s="132"/>
      <c r="E19" s="133"/>
      <c r="F19" s="132"/>
      <c r="G19" s="133"/>
      <c r="H19" s="130">
        <v>8</v>
      </c>
      <c r="I19" s="131">
        <v>3</v>
      </c>
      <c r="J19" s="33"/>
      <c r="K19" s="34"/>
      <c r="L19" s="33"/>
      <c r="M19" s="34"/>
      <c r="N19" s="33"/>
      <c r="O19" s="34"/>
      <c r="P19" s="47">
        <f>E19+G19+I19+K19+M19+O19</f>
        <v>3</v>
      </c>
      <c r="R19" s="12"/>
      <c r="S19" s="9"/>
      <c r="T19" s="9"/>
      <c r="U19" s="10"/>
      <c r="V19" s="10"/>
    </row>
    <row r="20" spans="1:22" s="8" customFormat="1" ht="16.5">
      <c r="A20" s="77"/>
      <c r="B20" s="5"/>
      <c r="C20" s="96"/>
      <c r="D20" s="132"/>
      <c r="E20" s="133"/>
      <c r="F20" s="132"/>
      <c r="G20" s="133"/>
      <c r="H20" s="130"/>
      <c r="I20" s="131"/>
      <c r="J20" s="33"/>
      <c r="K20" s="34"/>
      <c r="L20" s="33"/>
      <c r="M20" s="34"/>
      <c r="N20" s="33"/>
      <c r="O20" s="34"/>
      <c r="P20" s="47">
        <f>E20+G20+I20+K20+M20+O20</f>
        <v>0</v>
      </c>
      <c r="R20" s="12"/>
      <c r="S20" s="9"/>
      <c r="T20" s="9"/>
      <c r="U20" s="10"/>
      <c r="V20" s="10"/>
    </row>
    <row r="21" spans="1:22" s="8" customFormat="1" ht="16.5">
      <c r="A21" s="77"/>
      <c r="B21" s="5"/>
      <c r="C21" s="96"/>
      <c r="D21" s="132"/>
      <c r="E21" s="133"/>
      <c r="F21" s="132"/>
      <c r="G21" s="133"/>
      <c r="H21" s="130"/>
      <c r="I21" s="131"/>
      <c r="J21" s="33"/>
      <c r="K21" s="34"/>
      <c r="L21" s="33"/>
      <c r="M21" s="34"/>
      <c r="N21" s="33"/>
      <c r="O21" s="34"/>
      <c r="P21" s="47">
        <f>E21+G21+I21+K21+M21+O21</f>
        <v>0</v>
      </c>
      <c r="R21" s="12"/>
      <c r="S21" s="9"/>
      <c r="T21" s="9"/>
      <c r="U21" s="10"/>
      <c r="V21" s="10"/>
    </row>
    <row r="22" spans="1:22" s="8" customFormat="1" ht="16.5">
      <c r="A22" s="95"/>
      <c r="B22" s="94"/>
      <c r="C22" s="96"/>
      <c r="D22" s="132"/>
      <c r="E22" s="133"/>
      <c r="F22" s="132"/>
      <c r="G22" s="133"/>
      <c r="H22" s="130"/>
      <c r="I22" s="133"/>
      <c r="J22" s="33"/>
      <c r="K22" s="34"/>
      <c r="L22" s="33"/>
      <c r="M22" s="34"/>
      <c r="N22" s="33"/>
      <c r="O22" s="34"/>
      <c r="P22" s="47">
        <f>E22+G22+I22+K22+M22+O22</f>
        <v>0</v>
      </c>
      <c r="R22" s="12"/>
      <c r="S22" s="9"/>
      <c r="T22" s="9"/>
      <c r="U22" s="10"/>
      <c r="V22" s="10"/>
    </row>
    <row r="23" spans="1:22" s="8" customFormat="1" ht="17.25" thickBot="1">
      <c r="A23" s="79"/>
      <c r="B23" s="53"/>
      <c r="C23" s="36"/>
      <c r="D23" s="134"/>
      <c r="E23" s="135"/>
      <c r="F23" s="134"/>
      <c r="G23" s="135"/>
      <c r="H23" s="134"/>
      <c r="I23" s="135"/>
      <c r="J23" s="35"/>
      <c r="K23" s="36"/>
      <c r="L23" s="35"/>
      <c r="M23" s="36"/>
      <c r="N23" s="35"/>
      <c r="O23" s="36"/>
      <c r="P23" s="47">
        <f>E23+G23+I23+K23+M23+O23</f>
        <v>0</v>
      </c>
      <c r="R23" s="12"/>
      <c r="S23" s="9"/>
      <c r="T23" s="9"/>
      <c r="U23" s="10"/>
      <c r="V23" s="10"/>
    </row>
    <row r="24" spans="1:22" s="8" customFormat="1" ht="16.5" thickBot="1">
      <c r="A24" s="9"/>
      <c r="B24" s="9"/>
      <c r="C24" s="9"/>
      <c r="D24" s="9"/>
      <c r="E24" s="9"/>
      <c r="F24" s="69"/>
      <c r="G24" s="9"/>
      <c r="H24" s="69"/>
      <c r="I24" s="9"/>
      <c r="J24" s="69"/>
      <c r="K24" s="9"/>
      <c r="L24" s="69"/>
      <c r="M24" s="9"/>
      <c r="N24" s="9"/>
      <c r="O24" s="9"/>
      <c r="P24"/>
      <c r="R24" s="12"/>
      <c r="S24" s="9"/>
      <c r="T24" s="9"/>
      <c r="U24" s="10"/>
      <c r="V24" s="10"/>
    </row>
    <row r="25" spans="1:22" ht="26.25" thickTop="1" thickBot="1">
      <c r="A25" s="54"/>
      <c r="B25" s="55"/>
      <c r="C25" s="56"/>
      <c r="D25" s="56"/>
      <c r="E25" s="156" t="s">
        <v>25</v>
      </c>
      <c r="F25" s="157"/>
      <c r="G25" s="157"/>
      <c r="H25" s="157"/>
      <c r="I25" s="157"/>
      <c r="J25" s="157"/>
      <c r="K25" s="157"/>
      <c r="L25" s="157"/>
      <c r="M25" s="158"/>
    </row>
    <row r="26" spans="1:22" ht="25.5" thickTop="1">
      <c r="A26" s="54"/>
      <c r="B26" s="55"/>
      <c r="C26" s="56"/>
      <c r="D26" s="56"/>
      <c r="E26" s="18"/>
      <c r="F26" s="19"/>
      <c r="G26" s="19"/>
      <c r="H26" s="19"/>
      <c r="I26" s="19"/>
      <c r="J26" s="19"/>
      <c r="K26" s="19"/>
      <c r="L26" s="19"/>
      <c r="M26" s="20"/>
    </row>
    <row r="27" spans="1:22" ht="22.5">
      <c r="A27" s="57"/>
      <c r="B27" s="58"/>
      <c r="C27" s="56"/>
      <c r="D27" s="59"/>
      <c r="E27" s="21"/>
      <c r="F27" s="22" t="s">
        <v>8</v>
      </c>
      <c r="G27" s="159"/>
      <c r="H27" s="159"/>
      <c r="I27" s="159"/>
      <c r="J27" s="159"/>
      <c r="K27" s="17"/>
      <c r="L27" s="24"/>
      <c r="M27" s="25"/>
    </row>
    <row r="28" spans="1:22" ht="22.5">
      <c r="A28" s="54"/>
      <c r="B28" s="55"/>
      <c r="C28" s="56"/>
      <c r="D28" s="56"/>
      <c r="E28" s="21"/>
      <c r="F28" s="22" t="s">
        <v>10</v>
      </c>
      <c r="G28" s="159"/>
      <c r="H28" s="159"/>
      <c r="I28" s="159"/>
      <c r="J28" s="159"/>
      <c r="K28" s="17"/>
      <c r="L28" s="24"/>
      <c r="M28" s="25"/>
    </row>
    <row r="29" spans="1:22" ht="22.5">
      <c r="A29" s="54"/>
      <c r="B29" s="55"/>
      <c r="C29" s="56"/>
      <c r="D29" s="56"/>
      <c r="E29" s="21"/>
      <c r="F29" s="22" t="s">
        <v>11</v>
      </c>
      <c r="G29" s="22"/>
      <c r="H29" s="159"/>
      <c r="I29" s="159"/>
      <c r="J29" s="159"/>
      <c r="K29" s="17"/>
      <c r="L29" s="24"/>
      <c r="M29" s="25"/>
    </row>
    <row r="30" spans="1:22" ht="22.5">
      <c r="A30" s="54"/>
      <c r="B30" s="55"/>
      <c r="C30" s="56"/>
      <c r="D30" s="56"/>
      <c r="E30" s="21"/>
      <c r="F30" s="22" t="s">
        <v>23</v>
      </c>
      <c r="G30" s="159"/>
      <c r="H30" s="159"/>
      <c r="I30" s="159"/>
      <c r="J30" s="159"/>
      <c r="K30" s="17"/>
      <c r="L30" s="24"/>
      <c r="M30" s="25"/>
    </row>
    <row r="31" spans="1:22" ht="22.5">
      <c r="A31" s="57"/>
      <c r="B31" s="58"/>
      <c r="C31" s="56"/>
      <c r="D31" s="59"/>
      <c r="E31" s="21"/>
      <c r="F31" s="22" t="s">
        <v>24</v>
      </c>
      <c r="G31" s="22"/>
      <c r="H31" s="17"/>
      <c r="I31" s="26"/>
      <c r="J31" s="23"/>
      <c r="K31" s="17" t="s">
        <v>36</v>
      </c>
      <c r="L31" s="24"/>
      <c r="M31" s="25"/>
    </row>
    <row r="32" spans="1:22" ht="20.25" thickBot="1">
      <c r="E32" s="27"/>
      <c r="F32" s="28"/>
      <c r="G32" s="28"/>
      <c r="H32" s="28"/>
      <c r="I32" s="28"/>
      <c r="J32" s="28"/>
      <c r="K32" s="28"/>
      <c r="L32" s="29"/>
      <c r="M32" s="30"/>
    </row>
    <row r="33" ht="15.75" thickTop="1"/>
  </sheetData>
  <sortState ref="A4:P23">
    <sortCondition descending="1" ref="P4:P23"/>
  </sortState>
  <mergeCells count="16">
    <mergeCell ref="G27:J27"/>
    <mergeCell ref="G28:J28"/>
    <mergeCell ref="H29:J29"/>
    <mergeCell ref="G30:J30"/>
    <mergeCell ref="A1:C2"/>
    <mergeCell ref="D1:E1"/>
    <mergeCell ref="F1:G1"/>
    <mergeCell ref="H1:I1"/>
    <mergeCell ref="J1:K1"/>
    <mergeCell ref="D2:E2"/>
    <mergeCell ref="F2:G2"/>
    <mergeCell ref="H2:I2"/>
    <mergeCell ref="J2:K2"/>
    <mergeCell ref="E25:M25"/>
    <mergeCell ref="L1:M1"/>
    <mergeCell ref="L2:M2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2"/>
  <sheetViews>
    <sheetView tabSelected="1" zoomScale="90" zoomScaleNormal="90" workbookViewId="0">
      <selection activeCell="A14" sqref="A14"/>
    </sheetView>
  </sheetViews>
  <sheetFormatPr baseColWidth="10" defaultRowHeight="15"/>
  <cols>
    <col min="1" max="1" width="21.7109375" customWidth="1"/>
    <col min="2" max="2" width="15" customWidth="1"/>
    <col min="3" max="3" width="27.85546875" customWidth="1"/>
    <col min="4" max="4" width="9.28515625" customWidth="1"/>
    <col min="5" max="5" width="10.140625" customWidth="1"/>
    <col min="6" max="6" width="12.28515625" customWidth="1"/>
    <col min="7" max="7" width="9" customWidth="1"/>
    <col min="8" max="8" width="9.140625" customWidth="1"/>
    <col min="9" max="9" width="14.42578125" customWidth="1"/>
    <col min="10" max="10" width="9.28515625" customWidth="1"/>
    <col min="11" max="14" width="9" customWidth="1"/>
    <col min="15" max="15" width="13" customWidth="1"/>
  </cols>
  <sheetData>
    <row r="1" spans="1:22" s="2" customFormat="1" ht="16.5">
      <c r="A1" s="148" t="s">
        <v>33</v>
      </c>
      <c r="B1" s="149"/>
      <c r="C1" s="150"/>
      <c r="D1" s="154">
        <v>43583</v>
      </c>
      <c r="E1" s="155"/>
      <c r="F1" s="154">
        <v>43604</v>
      </c>
      <c r="G1" s="155"/>
      <c r="H1" s="154">
        <v>43646</v>
      </c>
      <c r="I1" s="155"/>
      <c r="J1" s="154">
        <v>43667</v>
      </c>
      <c r="K1" s="155"/>
      <c r="L1" s="154">
        <v>43723</v>
      </c>
      <c r="M1" s="155"/>
      <c r="N1" s="41" t="s">
        <v>0</v>
      </c>
      <c r="O1" s="42"/>
      <c r="P1" s="44" t="s">
        <v>1</v>
      </c>
    </row>
    <row r="2" spans="1:22" s="2" customFormat="1" ht="17.25" thickBot="1">
      <c r="A2" s="151"/>
      <c r="B2" s="152"/>
      <c r="C2" s="153"/>
      <c r="D2" s="162" t="s">
        <v>26</v>
      </c>
      <c r="E2" s="163"/>
      <c r="F2" s="162" t="s">
        <v>27</v>
      </c>
      <c r="G2" s="163"/>
      <c r="H2" s="162" t="s">
        <v>112</v>
      </c>
      <c r="I2" s="163"/>
      <c r="J2" s="162" t="s">
        <v>29</v>
      </c>
      <c r="K2" s="163"/>
      <c r="L2" s="162" t="s">
        <v>115</v>
      </c>
      <c r="M2" s="163"/>
      <c r="N2" s="60" t="s">
        <v>111</v>
      </c>
      <c r="O2" s="43"/>
      <c r="P2" s="45" t="s">
        <v>2</v>
      </c>
    </row>
    <row r="3" spans="1:22" s="4" customFormat="1" ht="17.25" thickBot="1">
      <c r="A3" s="78" t="s">
        <v>3</v>
      </c>
      <c r="B3" s="50" t="s">
        <v>4</v>
      </c>
      <c r="C3" s="51" t="s">
        <v>5</v>
      </c>
      <c r="D3" s="65" t="s">
        <v>6</v>
      </c>
      <c r="E3" s="66" t="s">
        <v>1</v>
      </c>
      <c r="F3" s="65" t="s">
        <v>6</v>
      </c>
      <c r="G3" s="66" t="s">
        <v>1</v>
      </c>
      <c r="H3" s="65" t="s">
        <v>6</v>
      </c>
      <c r="I3" s="66" t="s">
        <v>1</v>
      </c>
      <c r="J3" s="65" t="s">
        <v>6</v>
      </c>
      <c r="K3" s="66" t="s">
        <v>1</v>
      </c>
      <c r="L3" s="65" t="s">
        <v>6</v>
      </c>
      <c r="M3" s="66" t="s">
        <v>1</v>
      </c>
      <c r="N3" s="65" t="s">
        <v>6</v>
      </c>
      <c r="O3" s="66" t="s">
        <v>1</v>
      </c>
      <c r="P3" s="48" t="s">
        <v>7</v>
      </c>
    </row>
    <row r="4" spans="1:22" s="8" customFormat="1" ht="16.5">
      <c r="A4" s="76"/>
      <c r="B4" s="52"/>
      <c r="C4" s="38"/>
      <c r="D4" s="128"/>
      <c r="E4" s="129"/>
      <c r="F4" s="128"/>
      <c r="G4" s="129"/>
      <c r="H4" s="128"/>
      <c r="I4" s="129"/>
      <c r="J4" s="37"/>
      <c r="K4" s="38"/>
      <c r="L4" s="37"/>
      <c r="M4" s="38"/>
      <c r="N4" s="37"/>
      <c r="O4" s="38"/>
      <c r="P4" s="47" t="s">
        <v>36</v>
      </c>
      <c r="R4" s="12"/>
      <c r="S4" s="9"/>
      <c r="T4" s="9"/>
      <c r="U4" s="10"/>
      <c r="V4" s="10"/>
    </row>
    <row r="5" spans="1:22" s="8" customFormat="1" ht="16.5">
      <c r="A5" s="77" t="s">
        <v>159</v>
      </c>
      <c r="B5" s="5" t="s">
        <v>160</v>
      </c>
      <c r="C5" s="61" t="s">
        <v>55</v>
      </c>
      <c r="D5" s="130">
        <v>3</v>
      </c>
      <c r="E5" s="131">
        <v>14</v>
      </c>
      <c r="F5" s="130">
        <v>3</v>
      </c>
      <c r="G5" s="131">
        <v>14</v>
      </c>
      <c r="H5" s="130">
        <v>3</v>
      </c>
      <c r="I5" s="131">
        <v>14</v>
      </c>
      <c r="J5" s="33"/>
      <c r="K5" s="34"/>
      <c r="L5" s="33"/>
      <c r="M5" s="34"/>
      <c r="N5" s="33"/>
      <c r="O5" s="34"/>
      <c r="P5" s="47">
        <f>E5+G5+I5+K5+M5+O5</f>
        <v>42</v>
      </c>
    </row>
    <row r="6" spans="1:22" s="8" customFormat="1" ht="16.5">
      <c r="A6" s="77" t="s">
        <v>155</v>
      </c>
      <c r="B6" s="5" t="s">
        <v>156</v>
      </c>
      <c r="C6" s="34" t="s">
        <v>62</v>
      </c>
      <c r="D6" s="141">
        <v>1</v>
      </c>
      <c r="E6" s="131">
        <v>20</v>
      </c>
      <c r="F6" s="141"/>
      <c r="G6" s="131"/>
      <c r="H6" s="141">
        <v>1</v>
      </c>
      <c r="I6" s="131">
        <v>20</v>
      </c>
      <c r="J6" s="68"/>
      <c r="K6" s="34"/>
      <c r="L6" s="68"/>
      <c r="M6" s="34"/>
      <c r="N6" s="68"/>
      <c r="O6" s="34"/>
      <c r="P6" s="47">
        <f>E6+G6+I6+K6+M6+O6</f>
        <v>40</v>
      </c>
      <c r="R6" s="9"/>
      <c r="S6" s="9"/>
      <c r="T6" s="9"/>
      <c r="U6" s="10"/>
      <c r="V6" s="10"/>
    </row>
    <row r="7" spans="1:22" s="8" customFormat="1" ht="16.5">
      <c r="A7" s="77" t="s">
        <v>56</v>
      </c>
      <c r="B7" s="5" t="s">
        <v>57</v>
      </c>
      <c r="C7" s="61" t="s">
        <v>55</v>
      </c>
      <c r="D7" s="130">
        <v>5</v>
      </c>
      <c r="E7" s="131">
        <v>9</v>
      </c>
      <c r="F7" s="130"/>
      <c r="G7" s="131"/>
      <c r="H7" s="130">
        <v>4</v>
      </c>
      <c r="I7" s="131">
        <v>11</v>
      </c>
      <c r="J7" s="33"/>
      <c r="K7" s="34"/>
      <c r="L7" s="33"/>
      <c r="M7" s="34"/>
      <c r="N7" s="33"/>
      <c r="O7" s="34"/>
      <c r="P7" s="47">
        <f>E7+G7+I7+K7+M7+O7</f>
        <v>20</v>
      </c>
      <c r="R7" s="12"/>
      <c r="S7" s="9"/>
      <c r="T7" s="9"/>
      <c r="U7" s="10"/>
      <c r="V7" s="10"/>
    </row>
    <row r="8" spans="1:22" s="8" customFormat="1" ht="16.5">
      <c r="A8" s="177" t="s">
        <v>157</v>
      </c>
      <c r="B8" s="5" t="s">
        <v>158</v>
      </c>
      <c r="C8" s="34" t="s">
        <v>51</v>
      </c>
      <c r="D8" s="130">
        <v>2</v>
      </c>
      <c r="E8" s="131">
        <v>17</v>
      </c>
      <c r="F8" s="130"/>
      <c r="G8" s="131"/>
      <c r="H8" s="130"/>
      <c r="I8" s="131"/>
      <c r="J8" s="33"/>
      <c r="K8" s="34"/>
      <c r="L8" s="33"/>
      <c r="M8" s="34"/>
      <c r="N8" s="33"/>
      <c r="O8" s="34"/>
      <c r="P8" s="47">
        <f>E8+G8+I8+K8+M8+O8</f>
        <v>17</v>
      </c>
      <c r="R8" s="12"/>
      <c r="S8" s="9"/>
      <c r="T8" s="9"/>
      <c r="U8" s="10"/>
      <c r="V8" s="10"/>
    </row>
    <row r="9" spans="1:22" s="8" customFormat="1" ht="16.5">
      <c r="A9" s="77" t="s">
        <v>131</v>
      </c>
      <c r="B9" s="5" t="s">
        <v>191</v>
      </c>
      <c r="C9" s="34" t="s">
        <v>119</v>
      </c>
      <c r="D9" s="130"/>
      <c r="E9" s="131"/>
      <c r="F9" s="130"/>
      <c r="G9" s="131"/>
      <c r="H9" s="130">
        <v>2</v>
      </c>
      <c r="I9" s="131">
        <v>17</v>
      </c>
      <c r="J9" s="33"/>
      <c r="K9" s="34"/>
      <c r="L9" s="33"/>
      <c r="M9" s="34"/>
      <c r="N9" s="33"/>
      <c r="O9" s="34"/>
      <c r="P9" s="47">
        <f>E9+G9+I9+K9+M9+O9</f>
        <v>17</v>
      </c>
      <c r="Q9" s="10"/>
      <c r="R9" s="11"/>
      <c r="S9" s="9"/>
      <c r="T9" s="9"/>
      <c r="U9" s="10"/>
      <c r="V9" s="10"/>
    </row>
    <row r="10" spans="1:22" s="8" customFormat="1" ht="16.5">
      <c r="A10" s="77" t="s">
        <v>163</v>
      </c>
      <c r="B10" s="5" t="s">
        <v>54</v>
      </c>
      <c r="C10" s="34" t="s">
        <v>55</v>
      </c>
      <c r="D10" s="130">
        <v>6</v>
      </c>
      <c r="E10" s="131">
        <v>7</v>
      </c>
      <c r="F10" s="130"/>
      <c r="G10" s="131"/>
      <c r="H10" s="130">
        <v>5</v>
      </c>
      <c r="I10" s="131">
        <v>9</v>
      </c>
      <c r="J10" s="33"/>
      <c r="K10" s="34"/>
      <c r="L10" s="33"/>
      <c r="M10" s="34"/>
      <c r="N10" s="33"/>
      <c r="O10" s="34"/>
      <c r="P10" s="47">
        <f>E10+G10+I10+K10+M10+O10</f>
        <v>16</v>
      </c>
      <c r="R10" s="12"/>
      <c r="S10" s="9"/>
      <c r="T10" s="9"/>
      <c r="U10" s="10"/>
      <c r="V10" s="10"/>
    </row>
    <row r="11" spans="1:22" s="8" customFormat="1" ht="16.5">
      <c r="A11" s="77" t="s">
        <v>161</v>
      </c>
      <c r="B11" s="5" t="s">
        <v>162</v>
      </c>
      <c r="C11" s="34" t="s">
        <v>80</v>
      </c>
      <c r="D11" s="130">
        <v>4</v>
      </c>
      <c r="E11" s="131">
        <v>11</v>
      </c>
      <c r="F11" s="130"/>
      <c r="G11" s="131"/>
      <c r="H11" s="130"/>
      <c r="I11" s="131"/>
      <c r="J11" s="33"/>
      <c r="K11" s="34"/>
      <c r="L11" s="33"/>
      <c r="M11" s="34"/>
      <c r="N11" s="33"/>
      <c r="O11" s="34"/>
      <c r="P11" s="47">
        <f>E11+G11+I11+K11+M11+O11</f>
        <v>11</v>
      </c>
      <c r="R11" s="12"/>
      <c r="S11" s="9"/>
      <c r="T11" s="9"/>
      <c r="U11" s="10"/>
      <c r="V11" s="10"/>
    </row>
    <row r="12" spans="1:22" s="8" customFormat="1" ht="16.5">
      <c r="A12" s="77" t="s">
        <v>172</v>
      </c>
      <c r="B12" s="5" t="s">
        <v>173</v>
      </c>
      <c r="C12" s="34" t="s">
        <v>48</v>
      </c>
      <c r="D12" s="130"/>
      <c r="E12" s="131"/>
      <c r="F12" s="130">
        <v>8</v>
      </c>
      <c r="G12" s="131">
        <v>3</v>
      </c>
      <c r="H12" s="130">
        <v>6</v>
      </c>
      <c r="I12" s="131">
        <v>7</v>
      </c>
      <c r="J12" s="33"/>
      <c r="K12" s="34"/>
      <c r="L12" s="33"/>
      <c r="M12" s="34"/>
      <c r="N12" s="33"/>
      <c r="O12" s="34"/>
      <c r="P12" s="47">
        <f>E12+G12+I12+K12+M12+O12</f>
        <v>10</v>
      </c>
      <c r="R12" s="9"/>
      <c r="S12" s="9"/>
      <c r="T12" s="9"/>
      <c r="U12" s="10"/>
      <c r="V12" s="10"/>
    </row>
    <row r="13" spans="1:22" s="8" customFormat="1" ht="16.5">
      <c r="A13" s="77" t="s">
        <v>167</v>
      </c>
      <c r="B13" s="5" t="s">
        <v>168</v>
      </c>
      <c r="C13" s="34" t="s">
        <v>48</v>
      </c>
      <c r="D13" s="130"/>
      <c r="E13" s="131"/>
      <c r="F13" s="130">
        <v>5</v>
      </c>
      <c r="G13" s="131">
        <v>9</v>
      </c>
      <c r="H13" s="130"/>
      <c r="I13" s="131"/>
      <c r="J13" s="33"/>
      <c r="K13" s="34"/>
      <c r="L13" s="33"/>
      <c r="M13" s="34"/>
      <c r="N13" s="33"/>
      <c r="O13" s="34"/>
      <c r="P13" s="47">
        <f>E13+G13+I13+K13+M13+O13</f>
        <v>9</v>
      </c>
      <c r="R13" s="12"/>
      <c r="S13" s="9"/>
      <c r="T13" s="9"/>
      <c r="U13" s="10"/>
      <c r="V13" s="10"/>
    </row>
    <row r="14" spans="1:22" s="8" customFormat="1" ht="16.5">
      <c r="A14" s="77" t="s">
        <v>133</v>
      </c>
      <c r="B14" s="5" t="s">
        <v>169</v>
      </c>
      <c r="C14" s="34" t="s">
        <v>55</v>
      </c>
      <c r="D14" s="130"/>
      <c r="E14" s="131"/>
      <c r="F14" s="130">
        <v>6</v>
      </c>
      <c r="G14" s="131">
        <v>7</v>
      </c>
      <c r="H14" s="130"/>
      <c r="I14" s="131"/>
      <c r="J14" s="33"/>
      <c r="K14" s="34"/>
      <c r="L14" s="33"/>
      <c r="M14" s="34"/>
      <c r="N14" s="33"/>
      <c r="O14" s="34"/>
      <c r="P14" s="47">
        <f>E14+G14+I14+K14+M14+O14</f>
        <v>7</v>
      </c>
      <c r="R14" s="12"/>
      <c r="S14" s="9"/>
      <c r="T14" s="9"/>
      <c r="U14" s="10"/>
      <c r="V14" s="10"/>
    </row>
    <row r="15" spans="1:22" s="8" customFormat="1" ht="16.5">
      <c r="A15" s="77" t="s">
        <v>164</v>
      </c>
      <c r="B15" s="5" t="s">
        <v>54</v>
      </c>
      <c r="C15" s="34" t="s">
        <v>55</v>
      </c>
      <c r="D15" s="130">
        <v>7</v>
      </c>
      <c r="E15" s="131">
        <v>5</v>
      </c>
      <c r="F15" s="130"/>
      <c r="G15" s="131"/>
      <c r="H15" s="130"/>
      <c r="I15" s="131"/>
      <c r="J15" s="33"/>
      <c r="K15" s="34"/>
      <c r="L15" s="33"/>
      <c r="M15" s="34"/>
      <c r="N15" s="33"/>
      <c r="O15" s="34"/>
      <c r="P15" s="47">
        <f>E15+G15+I15+K15+M15+O15</f>
        <v>5</v>
      </c>
      <c r="R15" s="12"/>
      <c r="S15" s="9"/>
      <c r="T15" s="9"/>
      <c r="U15" s="10"/>
      <c r="V15" s="10"/>
    </row>
    <row r="16" spans="1:22" s="8" customFormat="1" ht="16.5">
      <c r="A16" s="77" t="s">
        <v>170</v>
      </c>
      <c r="B16" s="5" t="s">
        <v>171</v>
      </c>
      <c r="C16" s="34" t="s">
        <v>119</v>
      </c>
      <c r="D16" s="130"/>
      <c r="E16" s="131"/>
      <c r="F16" s="130">
        <v>7</v>
      </c>
      <c r="G16" s="131">
        <v>5</v>
      </c>
      <c r="H16" s="130"/>
      <c r="I16" s="131"/>
      <c r="J16" s="33"/>
      <c r="K16" s="34"/>
      <c r="L16" s="33"/>
      <c r="M16" s="34"/>
      <c r="N16" s="33"/>
      <c r="O16" s="34"/>
      <c r="P16" s="47">
        <f>E16+G16+I16+K16+M16+O16</f>
        <v>5</v>
      </c>
      <c r="R16" s="12"/>
      <c r="S16" s="9"/>
      <c r="T16" s="9"/>
      <c r="U16" s="10"/>
      <c r="V16" s="10"/>
    </row>
    <row r="17" spans="1:22" s="8" customFormat="1" ht="16.5">
      <c r="A17" s="77" t="s">
        <v>192</v>
      </c>
      <c r="B17" s="5" t="s">
        <v>193</v>
      </c>
      <c r="C17" s="34" t="s">
        <v>119</v>
      </c>
      <c r="D17" s="132"/>
      <c r="E17" s="133"/>
      <c r="F17" s="132"/>
      <c r="G17" s="133"/>
      <c r="H17" s="130">
        <v>7</v>
      </c>
      <c r="I17" s="131">
        <v>5</v>
      </c>
      <c r="J17" s="33"/>
      <c r="K17" s="34"/>
      <c r="L17" s="33"/>
      <c r="M17" s="34"/>
      <c r="N17" s="33"/>
      <c r="O17" s="34"/>
      <c r="P17" s="47">
        <f>E17+G17+I17+K17+M17+O17</f>
        <v>5</v>
      </c>
      <c r="R17" s="12"/>
      <c r="S17" s="9"/>
      <c r="T17" s="9"/>
      <c r="U17" s="10"/>
      <c r="V17" s="10"/>
    </row>
    <row r="18" spans="1:22" s="8" customFormat="1" ht="16.5">
      <c r="A18" s="77" t="s">
        <v>165</v>
      </c>
      <c r="B18" s="5" t="s">
        <v>166</v>
      </c>
      <c r="C18" s="34" t="s">
        <v>46</v>
      </c>
      <c r="D18" s="130">
        <v>8</v>
      </c>
      <c r="E18" s="131">
        <v>3</v>
      </c>
      <c r="F18" s="130"/>
      <c r="G18" s="131"/>
      <c r="H18" s="130"/>
      <c r="I18" s="131"/>
      <c r="J18" s="33"/>
      <c r="K18" s="34"/>
      <c r="L18" s="33"/>
      <c r="M18" s="34"/>
      <c r="N18" s="33"/>
      <c r="O18" s="34"/>
      <c r="P18" s="47">
        <f>E18+G18+I18+K18+M18+O18</f>
        <v>3</v>
      </c>
      <c r="R18" s="12"/>
      <c r="S18" s="9"/>
      <c r="T18" s="9"/>
      <c r="U18" s="10"/>
      <c r="V18" s="10"/>
    </row>
    <row r="19" spans="1:22" s="8" customFormat="1" ht="16.5">
      <c r="A19" s="77" t="s">
        <v>194</v>
      </c>
      <c r="B19" s="5" t="s">
        <v>195</v>
      </c>
      <c r="C19" s="34" t="s">
        <v>119</v>
      </c>
      <c r="D19" s="132"/>
      <c r="E19" s="133"/>
      <c r="F19" s="132"/>
      <c r="G19" s="133"/>
      <c r="H19" s="130">
        <v>8</v>
      </c>
      <c r="I19" s="131">
        <v>3</v>
      </c>
      <c r="J19" s="33"/>
      <c r="K19" s="34"/>
      <c r="L19" s="33"/>
      <c r="M19" s="34"/>
      <c r="N19" s="33"/>
      <c r="O19" s="34"/>
      <c r="P19" s="47">
        <f>E19+G19+I19+K19+M19+O19</f>
        <v>3</v>
      </c>
      <c r="R19" s="12"/>
      <c r="S19" s="9"/>
      <c r="T19" s="9"/>
      <c r="U19" s="10"/>
      <c r="V19" s="10"/>
    </row>
    <row r="20" spans="1:22" s="8" customFormat="1" ht="16.5">
      <c r="A20" s="77"/>
      <c r="B20" s="5"/>
      <c r="C20" s="34"/>
      <c r="D20" s="132"/>
      <c r="E20" s="133"/>
      <c r="F20" s="132"/>
      <c r="G20" s="133"/>
      <c r="H20" s="130"/>
      <c r="I20" s="131"/>
      <c r="J20" s="33"/>
      <c r="K20" s="34"/>
      <c r="L20" s="33"/>
      <c r="M20" s="34"/>
      <c r="N20" s="33"/>
      <c r="O20" s="34"/>
      <c r="P20" s="47">
        <f>E20+G20+I20+K20+M20+O20</f>
        <v>0</v>
      </c>
      <c r="R20" s="12"/>
      <c r="S20" s="9"/>
      <c r="T20" s="9"/>
      <c r="U20" s="10"/>
      <c r="V20" s="10"/>
    </row>
    <row r="21" spans="1:22" s="8" customFormat="1" ht="16.5">
      <c r="A21" s="77"/>
      <c r="B21" s="5"/>
      <c r="C21" s="34"/>
      <c r="D21" s="132"/>
      <c r="E21" s="133"/>
      <c r="F21" s="132"/>
      <c r="G21" s="133"/>
      <c r="H21" s="130"/>
      <c r="I21" s="133"/>
      <c r="J21" s="33"/>
      <c r="K21" s="34"/>
      <c r="L21" s="33"/>
      <c r="M21" s="34"/>
      <c r="N21" s="33"/>
      <c r="O21" s="34"/>
      <c r="P21" s="47">
        <f>E21+G21+I21+K21+M21+O21</f>
        <v>0</v>
      </c>
      <c r="R21" s="12"/>
      <c r="S21" s="9"/>
      <c r="T21" s="9"/>
      <c r="U21" s="10"/>
      <c r="V21" s="10"/>
    </row>
    <row r="22" spans="1:22" s="8" customFormat="1" ht="17.25" thickBot="1">
      <c r="A22" s="79"/>
      <c r="B22" s="53"/>
      <c r="C22" s="36"/>
      <c r="D22" s="142"/>
      <c r="E22" s="135"/>
      <c r="F22" s="142"/>
      <c r="G22" s="135"/>
      <c r="H22" s="178"/>
      <c r="I22" s="135"/>
      <c r="J22" s="117"/>
      <c r="K22" s="36"/>
      <c r="L22" s="117"/>
      <c r="M22" s="36"/>
      <c r="N22" s="117"/>
      <c r="O22" s="36"/>
      <c r="P22" s="47">
        <f>E22+G22+I22+K22+M22+O22</f>
        <v>0</v>
      </c>
      <c r="R22" s="12"/>
      <c r="S22" s="9"/>
      <c r="T22" s="9"/>
      <c r="U22" s="10"/>
      <c r="V22" s="10"/>
    </row>
    <row r="23" spans="1:22" s="2" customFormat="1" ht="20.100000000000001" customHeight="1" thickBot="1">
      <c r="A23" s="54"/>
      <c r="B23" s="55"/>
      <c r="C23" s="56"/>
      <c r="D23" s="56"/>
      <c r="F23" s="1"/>
      <c r="H23" t="str">
        <f t="shared" ref="H23" si="0">IF(F23=0,"",VLOOKUP(F23,ee,2,FALSE))</f>
        <v/>
      </c>
      <c r="I23" t="str">
        <f t="shared" ref="I23" si="1">IF(F23=0,"",VLOOKUP(F23,ee,3,FALSE))</f>
        <v/>
      </c>
      <c r="J23" t="str">
        <f t="shared" ref="J23" si="2">IF(F23=0,"",VLOOKUP(F23,ee,4,FALSE))</f>
        <v/>
      </c>
    </row>
    <row r="24" spans="1:22" ht="26.25" thickTop="1" thickBot="1">
      <c r="A24" s="54"/>
      <c r="B24" s="55"/>
      <c r="C24" s="56"/>
      <c r="D24" s="56"/>
      <c r="E24" s="156" t="s">
        <v>25</v>
      </c>
      <c r="F24" s="157"/>
      <c r="G24" s="157"/>
      <c r="H24" s="157"/>
      <c r="I24" s="157"/>
      <c r="J24" s="157"/>
      <c r="K24" s="157"/>
      <c r="L24" s="157"/>
      <c r="M24" s="158"/>
      <c r="N24" s="100"/>
    </row>
    <row r="25" spans="1:22" ht="25.5" thickTop="1">
      <c r="A25" s="54"/>
      <c r="B25" s="55"/>
      <c r="C25" s="56"/>
      <c r="D25" s="56"/>
      <c r="E25" s="18"/>
      <c r="F25" s="19"/>
      <c r="G25" s="19"/>
      <c r="H25" s="19"/>
      <c r="I25" s="19"/>
      <c r="J25" s="19"/>
      <c r="K25" s="19"/>
      <c r="L25" s="19"/>
      <c r="M25" s="20"/>
      <c r="N25" s="100"/>
    </row>
    <row r="26" spans="1:22" ht="22.5">
      <c r="A26" s="54"/>
      <c r="B26" s="55"/>
      <c r="C26" s="56"/>
      <c r="D26" s="56"/>
      <c r="E26" s="21"/>
      <c r="F26" s="22" t="s">
        <v>8</v>
      </c>
      <c r="G26" s="159"/>
      <c r="H26" s="159"/>
      <c r="I26" s="159"/>
      <c r="J26" s="159"/>
      <c r="K26" s="17"/>
      <c r="L26" s="24"/>
      <c r="M26" s="25"/>
      <c r="N26" s="100"/>
    </row>
    <row r="27" spans="1:22" ht="22.5">
      <c r="A27" s="54"/>
      <c r="B27" s="55"/>
      <c r="C27" s="56"/>
      <c r="D27" s="56"/>
      <c r="E27" s="21"/>
      <c r="F27" s="22" t="s">
        <v>10</v>
      </c>
      <c r="G27" s="159"/>
      <c r="H27" s="159"/>
      <c r="I27" s="159"/>
      <c r="J27" s="159"/>
      <c r="K27" s="17"/>
      <c r="L27" s="24"/>
      <c r="M27" s="25"/>
      <c r="N27" s="100"/>
    </row>
    <row r="28" spans="1:22" ht="22.5">
      <c r="A28" s="54"/>
      <c r="B28" s="55"/>
      <c r="C28" s="56"/>
      <c r="D28" s="56"/>
      <c r="E28" s="21"/>
      <c r="F28" s="22" t="s">
        <v>11</v>
      </c>
      <c r="G28" s="159"/>
      <c r="H28" s="159"/>
      <c r="I28" s="159"/>
      <c r="J28" s="159"/>
      <c r="K28" s="17"/>
      <c r="L28" s="24"/>
      <c r="M28" s="25"/>
      <c r="N28" s="100"/>
    </row>
    <row r="29" spans="1:22" ht="22.5">
      <c r="A29" s="54"/>
      <c r="B29" s="55"/>
      <c r="C29" s="56"/>
      <c r="D29" s="56"/>
      <c r="E29" s="21"/>
      <c r="F29" s="22" t="s">
        <v>23</v>
      </c>
      <c r="G29" s="159"/>
      <c r="H29" s="159"/>
      <c r="I29" s="159"/>
      <c r="J29" s="159"/>
      <c r="K29" s="17"/>
      <c r="L29" s="24"/>
      <c r="M29" s="25"/>
      <c r="N29" s="100"/>
    </row>
    <row r="30" spans="1:22" ht="22.5">
      <c r="A30" s="54"/>
      <c r="B30" s="55"/>
      <c r="C30" s="56"/>
      <c r="D30" s="56"/>
      <c r="E30" s="21"/>
      <c r="F30" s="22" t="s">
        <v>24</v>
      </c>
      <c r="G30" s="147"/>
      <c r="H30" s="147"/>
      <c r="I30" s="147"/>
      <c r="J30" s="147"/>
      <c r="K30" s="17"/>
      <c r="L30" s="24"/>
      <c r="M30" s="25"/>
      <c r="N30" s="100"/>
    </row>
    <row r="31" spans="1:22" ht="20.25" thickBot="1">
      <c r="E31" s="27"/>
      <c r="F31" s="28"/>
      <c r="G31" s="28"/>
      <c r="H31" s="28"/>
      <c r="I31" s="28"/>
      <c r="J31" s="28"/>
      <c r="K31" s="28"/>
      <c r="L31" s="29"/>
      <c r="M31" s="30"/>
      <c r="N31" s="100"/>
    </row>
    <row r="32" spans="1:22" ht="15.75" thickTop="1"/>
  </sheetData>
  <sortState ref="A4:P22">
    <sortCondition descending="1" ref="P4:P22"/>
  </sortState>
  <mergeCells count="17">
    <mergeCell ref="E24:M24"/>
    <mergeCell ref="A1:C2"/>
    <mergeCell ref="D1:E1"/>
    <mergeCell ref="F1:G1"/>
    <mergeCell ref="H1:I1"/>
    <mergeCell ref="J1:K1"/>
    <mergeCell ref="L1:M1"/>
    <mergeCell ref="D2:E2"/>
    <mergeCell ref="F2:G2"/>
    <mergeCell ref="H2:I2"/>
    <mergeCell ref="J2:K2"/>
    <mergeCell ref="L2:M2"/>
    <mergeCell ref="G26:J26"/>
    <mergeCell ref="G27:J27"/>
    <mergeCell ref="G28:J28"/>
    <mergeCell ref="G29:J29"/>
    <mergeCell ref="G30:J30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zoomScaleNormal="100" workbookViewId="0">
      <selection activeCell="J17" sqref="J17"/>
    </sheetView>
  </sheetViews>
  <sheetFormatPr baseColWidth="10" defaultRowHeight="15"/>
  <cols>
    <col min="1" max="1" width="17.42578125" customWidth="1"/>
    <col min="2" max="2" width="14.5703125" customWidth="1"/>
    <col min="3" max="3" width="28.28515625" customWidth="1"/>
    <col min="5" max="5" width="8.85546875" customWidth="1"/>
    <col min="6" max="6" width="10" customWidth="1"/>
    <col min="7" max="7" width="8.140625" customWidth="1"/>
    <col min="8" max="8" width="9.5703125" customWidth="1"/>
    <col min="9" max="9" width="8.28515625" customWidth="1"/>
    <col min="11" max="11" width="7.5703125" customWidth="1"/>
    <col min="12" max="12" width="10.42578125" customWidth="1"/>
    <col min="13" max="13" width="8.7109375" customWidth="1"/>
  </cols>
  <sheetData>
    <row r="1" spans="1:14" s="2" customFormat="1" ht="16.5">
      <c r="A1" s="148" t="s">
        <v>35</v>
      </c>
      <c r="B1" s="149"/>
      <c r="C1" s="150"/>
      <c r="D1" s="154">
        <v>43576</v>
      </c>
      <c r="E1" s="155"/>
      <c r="F1" s="154">
        <v>43583</v>
      </c>
      <c r="G1" s="155"/>
      <c r="H1" s="154">
        <v>43629</v>
      </c>
      <c r="I1" s="155"/>
      <c r="J1" s="41" t="s">
        <v>0</v>
      </c>
      <c r="K1" s="42"/>
      <c r="L1" s="31" t="s">
        <v>1</v>
      </c>
    </row>
    <row r="2" spans="1:14" s="2" customFormat="1" ht="17.25" thickBot="1">
      <c r="A2" s="151"/>
      <c r="B2" s="152"/>
      <c r="C2" s="153"/>
      <c r="D2" s="162" t="s">
        <v>30</v>
      </c>
      <c r="E2" s="163"/>
      <c r="F2" s="162" t="s">
        <v>43</v>
      </c>
      <c r="G2" s="163"/>
      <c r="H2" s="162" t="s">
        <v>28</v>
      </c>
      <c r="I2" s="163"/>
      <c r="J2" s="60" t="s">
        <v>111</v>
      </c>
      <c r="K2" s="43"/>
      <c r="L2" s="32" t="s">
        <v>2</v>
      </c>
    </row>
    <row r="3" spans="1:14" s="4" customFormat="1" ht="17.25" thickBot="1">
      <c r="A3" s="50" t="s">
        <v>3</v>
      </c>
      <c r="B3" s="50" t="s">
        <v>4</v>
      </c>
      <c r="C3" s="51" t="s">
        <v>5</v>
      </c>
      <c r="D3" s="65" t="s">
        <v>6</v>
      </c>
      <c r="E3" s="66" t="s">
        <v>1</v>
      </c>
      <c r="F3" s="65" t="s">
        <v>6</v>
      </c>
      <c r="G3" s="66" t="s">
        <v>1</v>
      </c>
      <c r="H3" s="65" t="s">
        <v>6</v>
      </c>
      <c r="I3" s="66" t="s">
        <v>1</v>
      </c>
      <c r="J3" s="65" t="s">
        <v>6</v>
      </c>
      <c r="K3" s="66" t="s">
        <v>1</v>
      </c>
      <c r="L3" s="3" t="s">
        <v>7</v>
      </c>
    </row>
    <row r="4" spans="1:14" s="2" customFormat="1" ht="16.5">
      <c r="A4" s="37"/>
      <c r="B4" s="52"/>
      <c r="C4" s="38"/>
      <c r="D4" s="139"/>
      <c r="E4" s="140"/>
      <c r="F4" s="128"/>
      <c r="G4" s="140"/>
      <c r="H4" s="37"/>
      <c r="I4" s="38"/>
      <c r="J4" s="37"/>
      <c r="K4" s="38"/>
      <c r="L4" s="6">
        <f>E4+G4+I4+K4</f>
        <v>0</v>
      </c>
      <c r="M4" s="7"/>
      <c r="N4" s="7"/>
    </row>
    <row r="5" spans="1:14" s="2" customFormat="1" ht="16.5">
      <c r="A5" s="33"/>
      <c r="B5" s="5"/>
      <c r="C5" s="34"/>
      <c r="D5" s="132"/>
      <c r="E5" s="133"/>
      <c r="F5" s="132"/>
      <c r="G5" s="133"/>
      <c r="H5" s="33"/>
      <c r="I5" s="34"/>
      <c r="J5" s="33"/>
      <c r="K5" s="34"/>
      <c r="L5" s="6">
        <f t="shared" ref="L5:L13" si="0">E5+G5+I5+K5</f>
        <v>0</v>
      </c>
      <c r="M5" s="7"/>
      <c r="N5" s="7"/>
    </row>
    <row r="6" spans="1:14" s="2" customFormat="1" ht="16.5">
      <c r="A6" s="33"/>
      <c r="B6" s="5"/>
      <c r="C6" s="34"/>
      <c r="D6" s="132"/>
      <c r="E6" s="133"/>
      <c r="F6" s="130"/>
      <c r="G6" s="133"/>
      <c r="H6" s="33"/>
      <c r="I6" s="34"/>
      <c r="J6" s="33"/>
      <c r="K6" s="34"/>
      <c r="L6" s="6">
        <f t="shared" si="0"/>
        <v>0</v>
      </c>
    </row>
    <row r="7" spans="1:14" s="2" customFormat="1" ht="16.5">
      <c r="A7" s="33"/>
      <c r="B7" s="5"/>
      <c r="C7" s="34"/>
      <c r="D7" s="132"/>
      <c r="E7" s="133"/>
      <c r="F7" s="132"/>
      <c r="G7" s="133"/>
      <c r="H7" s="33"/>
      <c r="I7" s="34"/>
      <c r="J7" s="33"/>
      <c r="K7" s="34"/>
      <c r="L7" s="6">
        <f t="shared" si="0"/>
        <v>0</v>
      </c>
      <c r="M7" s="7"/>
      <c r="N7" s="7"/>
    </row>
    <row r="8" spans="1:14" s="2" customFormat="1" ht="16.5">
      <c r="A8" s="33"/>
      <c r="B8" s="5"/>
      <c r="C8" s="34"/>
      <c r="D8" s="132"/>
      <c r="E8" s="133"/>
      <c r="F8" s="132"/>
      <c r="G8" s="133"/>
      <c r="H8" s="33"/>
      <c r="I8" s="34"/>
      <c r="J8" s="33"/>
      <c r="K8" s="34"/>
      <c r="L8" s="6">
        <f t="shared" si="0"/>
        <v>0</v>
      </c>
      <c r="M8" s="7"/>
      <c r="N8" s="7"/>
    </row>
    <row r="9" spans="1:14" s="2" customFormat="1" ht="16.5">
      <c r="A9" s="33"/>
      <c r="B9" s="5"/>
      <c r="C9" s="34"/>
      <c r="D9" s="132"/>
      <c r="E9" s="133"/>
      <c r="F9" s="132"/>
      <c r="G9" s="133"/>
      <c r="H9" s="33"/>
      <c r="I9" s="34"/>
      <c r="J9" s="33"/>
      <c r="K9" s="34"/>
      <c r="L9" s="6">
        <f t="shared" si="0"/>
        <v>0</v>
      </c>
      <c r="M9" s="7"/>
      <c r="N9" s="7"/>
    </row>
    <row r="10" spans="1:14" s="2" customFormat="1" ht="16.5">
      <c r="A10" s="33"/>
      <c r="B10" s="5"/>
      <c r="C10" s="34"/>
      <c r="D10" s="132"/>
      <c r="E10" s="133"/>
      <c r="F10" s="132"/>
      <c r="G10" s="133"/>
      <c r="H10" s="33"/>
      <c r="I10" s="34"/>
      <c r="J10" s="33"/>
      <c r="K10" s="34"/>
      <c r="L10" s="6">
        <f t="shared" si="0"/>
        <v>0</v>
      </c>
      <c r="M10" s="7"/>
      <c r="N10" s="7"/>
    </row>
    <row r="11" spans="1:14" s="2" customFormat="1" ht="16.5">
      <c r="A11" s="33"/>
      <c r="B11" s="5"/>
      <c r="C11" s="34"/>
      <c r="D11" s="132"/>
      <c r="E11" s="133"/>
      <c r="F11" s="132"/>
      <c r="G11" s="133"/>
      <c r="H11" s="33"/>
      <c r="I11" s="34"/>
      <c r="J11" s="33"/>
      <c r="K11" s="34"/>
      <c r="L11" s="6">
        <f t="shared" si="0"/>
        <v>0</v>
      </c>
      <c r="M11" s="7"/>
      <c r="N11" s="7"/>
    </row>
    <row r="12" spans="1:14" s="2" customFormat="1" ht="16.5">
      <c r="A12" s="33"/>
      <c r="B12" s="5"/>
      <c r="C12" s="34"/>
      <c r="D12" s="132"/>
      <c r="E12" s="133"/>
      <c r="F12" s="132"/>
      <c r="G12" s="133"/>
      <c r="H12" s="33"/>
      <c r="I12" s="34"/>
      <c r="J12" s="33"/>
      <c r="K12" s="34"/>
      <c r="L12" s="6">
        <f t="shared" si="0"/>
        <v>0</v>
      </c>
      <c r="M12" s="7"/>
      <c r="N12" s="7"/>
    </row>
    <row r="13" spans="1:14" s="2" customFormat="1" ht="17.25" thickBot="1">
      <c r="A13" s="35"/>
      <c r="B13" s="53"/>
      <c r="C13" s="36"/>
      <c r="D13" s="134"/>
      <c r="E13" s="135"/>
      <c r="F13" s="134"/>
      <c r="G13" s="135"/>
      <c r="H13" s="35"/>
      <c r="I13" s="36"/>
      <c r="J13" s="35"/>
      <c r="K13" s="36"/>
      <c r="L13" s="6">
        <f t="shared" si="0"/>
        <v>0</v>
      </c>
      <c r="M13" s="7"/>
      <c r="N13" s="7"/>
    </row>
    <row r="14" spans="1:14">
      <c r="A14" s="54"/>
      <c r="B14" s="55"/>
      <c r="C14" s="56"/>
      <c r="D14" s="56"/>
    </row>
    <row r="15" spans="1:14" ht="15.75" thickBot="1"/>
    <row r="16" spans="1:14" ht="26.25" thickTop="1" thickBot="1">
      <c r="B16" s="156" t="s">
        <v>25</v>
      </c>
      <c r="C16" s="157"/>
      <c r="D16" s="157"/>
      <c r="E16" s="157"/>
      <c r="F16" s="157"/>
      <c r="G16" s="157"/>
      <c r="H16" s="158"/>
    </row>
    <row r="17" spans="2:8" ht="25.5" thickTop="1">
      <c r="B17" s="18"/>
      <c r="C17" s="19"/>
      <c r="D17" s="19"/>
      <c r="E17" s="19"/>
      <c r="F17" s="19"/>
      <c r="G17" s="19"/>
      <c r="H17" s="20"/>
    </row>
    <row r="18" spans="2:8" ht="22.5">
      <c r="B18" s="21"/>
      <c r="C18" s="22" t="s">
        <v>8</v>
      </c>
      <c r="D18" s="159"/>
      <c r="E18" s="159"/>
      <c r="F18" s="159"/>
      <c r="G18" s="24"/>
      <c r="H18" s="25"/>
    </row>
    <row r="19" spans="2:8" ht="22.5">
      <c r="B19" s="21"/>
      <c r="C19" s="22" t="s">
        <v>10</v>
      </c>
      <c r="D19" s="159"/>
      <c r="E19" s="159"/>
      <c r="F19" s="159"/>
      <c r="G19" s="24"/>
      <c r="H19" s="25"/>
    </row>
    <row r="20" spans="2:8" ht="22.5">
      <c r="B20" s="21"/>
      <c r="C20" s="22" t="s">
        <v>11</v>
      </c>
      <c r="D20" s="159"/>
      <c r="E20" s="159"/>
      <c r="F20" s="159"/>
      <c r="G20" s="24"/>
      <c r="H20" s="25"/>
    </row>
    <row r="21" spans="2:8" ht="22.5">
      <c r="B21" s="21"/>
      <c r="C21" s="22" t="s">
        <v>23</v>
      </c>
      <c r="D21" s="159"/>
      <c r="E21" s="159"/>
      <c r="F21" s="159"/>
      <c r="G21" s="24"/>
      <c r="H21" s="25"/>
    </row>
    <row r="22" spans="2:8" ht="22.5">
      <c r="B22" s="21"/>
      <c r="C22" s="22" t="s">
        <v>24</v>
      </c>
      <c r="D22" s="22"/>
      <c r="E22" s="110"/>
      <c r="F22" s="26"/>
      <c r="G22" s="24"/>
      <c r="H22" s="25"/>
    </row>
    <row r="23" spans="2:8" ht="20.25" thickBot="1">
      <c r="B23" s="27"/>
      <c r="C23" s="28"/>
      <c r="D23" s="28"/>
      <c r="E23" s="28"/>
      <c r="F23" s="28"/>
      <c r="G23" s="29"/>
      <c r="H23" s="30"/>
    </row>
    <row r="24" spans="2:8" ht="15.75" thickTop="1"/>
  </sheetData>
  <sortState ref="A4:N13">
    <sortCondition descending="1" ref="K4:K13"/>
  </sortState>
  <mergeCells count="12">
    <mergeCell ref="A1:C2"/>
    <mergeCell ref="D1:E1"/>
    <mergeCell ref="F1:G1"/>
    <mergeCell ref="H1:I1"/>
    <mergeCell ref="D2:E2"/>
    <mergeCell ref="F2:G2"/>
    <mergeCell ref="H2:I2"/>
    <mergeCell ref="B16:H16"/>
    <mergeCell ref="D18:F18"/>
    <mergeCell ref="D19:F19"/>
    <mergeCell ref="D20:F20"/>
    <mergeCell ref="D21:F2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"/>
  <sheetViews>
    <sheetView zoomScaleNormal="100" workbookViewId="0">
      <selection activeCell="L14" sqref="L14"/>
    </sheetView>
  </sheetViews>
  <sheetFormatPr baseColWidth="10" defaultRowHeight="15"/>
  <cols>
    <col min="1" max="1" width="15.42578125" customWidth="1"/>
    <col min="2" max="2" width="14.5703125" customWidth="1"/>
    <col min="3" max="3" width="32.140625" customWidth="1"/>
    <col min="5" max="5" width="13.28515625" customWidth="1"/>
    <col min="6" max="6" width="10" customWidth="1"/>
    <col min="7" max="7" width="13.42578125" customWidth="1"/>
    <col min="9" max="9" width="12.5703125" customWidth="1"/>
    <col min="10" max="10" width="8.42578125" customWidth="1"/>
    <col min="11" max="11" width="8.7109375" customWidth="1"/>
  </cols>
  <sheetData>
    <row r="1" spans="1:12" s="2" customFormat="1" ht="16.5">
      <c r="A1" s="148" t="s">
        <v>44</v>
      </c>
      <c r="B1" s="149"/>
      <c r="C1" s="150"/>
      <c r="D1" s="154">
        <v>43576</v>
      </c>
      <c r="E1" s="155"/>
      <c r="F1" s="154">
        <v>43583</v>
      </c>
      <c r="G1" s="155"/>
      <c r="H1" s="41" t="s">
        <v>0</v>
      </c>
      <c r="I1" s="42"/>
      <c r="J1" s="31" t="s">
        <v>1</v>
      </c>
    </row>
    <row r="2" spans="1:12" s="2" customFormat="1" ht="17.25" thickBot="1">
      <c r="A2" s="151"/>
      <c r="B2" s="152"/>
      <c r="C2" s="153"/>
      <c r="D2" s="162" t="s">
        <v>30</v>
      </c>
      <c r="E2" s="163"/>
      <c r="F2" s="162" t="s">
        <v>43</v>
      </c>
      <c r="G2" s="163"/>
      <c r="H2" s="60" t="s">
        <v>111</v>
      </c>
      <c r="I2" s="43"/>
      <c r="J2" s="32" t="s">
        <v>2</v>
      </c>
    </row>
    <row r="3" spans="1:12" s="4" customFormat="1" ht="17.25" thickBot="1">
      <c r="A3" s="50" t="s">
        <v>3</v>
      </c>
      <c r="B3" s="50" t="s">
        <v>4</v>
      </c>
      <c r="C3" s="51" t="s">
        <v>5</v>
      </c>
      <c r="D3" s="65" t="s">
        <v>6</v>
      </c>
      <c r="E3" s="66" t="s">
        <v>1</v>
      </c>
      <c r="F3" s="65" t="s">
        <v>6</v>
      </c>
      <c r="G3" s="66" t="s">
        <v>1</v>
      </c>
      <c r="H3" s="65" t="s">
        <v>6</v>
      </c>
      <c r="I3" s="66" t="s">
        <v>1</v>
      </c>
      <c r="J3" s="3" t="s">
        <v>7</v>
      </c>
    </row>
    <row r="4" spans="1:12" s="2" customFormat="1" ht="16.5">
      <c r="A4" s="37" t="s">
        <v>93</v>
      </c>
      <c r="B4" s="52" t="s">
        <v>94</v>
      </c>
      <c r="C4" s="38" t="s">
        <v>119</v>
      </c>
      <c r="D4" s="128"/>
      <c r="E4" s="129"/>
      <c r="F4" s="128">
        <v>2</v>
      </c>
      <c r="G4" s="129">
        <v>17</v>
      </c>
      <c r="H4" s="37"/>
      <c r="I4" s="38"/>
      <c r="J4" s="6">
        <f t="shared" ref="J4:J11" si="0">E4+G4+I4</f>
        <v>17</v>
      </c>
      <c r="K4" s="7"/>
      <c r="L4" s="7"/>
    </row>
    <row r="5" spans="1:12" s="2" customFormat="1" ht="16.5">
      <c r="A5" s="33" t="s">
        <v>95</v>
      </c>
      <c r="B5" s="5" t="s">
        <v>96</v>
      </c>
      <c r="C5" s="34" t="s">
        <v>119</v>
      </c>
      <c r="D5" s="130">
        <v>5</v>
      </c>
      <c r="E5" s="131">
        <v>9</v>
      </c>
      <c r="F5" s="130">
        <v>6</v>
      </c>
      <c r="G5" s="131">
        <v>7</v>
      </c>
      <c r="H5" s="33"/>
      <c r="I5" s="34"/>
      <c r="J5" s="6">
        <f t="shared" si="0"/>
        <v>16</v>
      </c>
      <c r="K5" s="7"/>
      <c r="L5" s="7"/>
    </row>
    <row r="6" spans="1:12" s="2" customFormat="1" ht="16.5">
      <c r="A6" s="33" t="s">
        <v>100</v>
      </c>
      <c r="B6" s="5" t="s">
        <v>101</v>
      </c>
      <c r="C6" s="34" t="s">
        <v>46</v>
      </c>
      <c r="D6" s="130">
        <v>6</v>
      </c>
      <c r="E6" s="131">
        <v>7</v>
      </c>
      <c r="F6" s="130"/>
      <c r="G6" s="131"/>
      <c r="H6" s="33"/>
      <c r="I6" s="34"/>
      <c r="J6" s="6">
        <f t="shared" si="0"/>
        <v>7</v>
      </c>
    </row>
    <row r="7" spans="1:12" s="2" customFormat="1" ht="16.5">
      <c r="A7" s="33" t="s">
        <v>98</v>
      </c>
      <c r="B7" s="5" t="s">
        <v>99</v>
      </c>
      <c r="C7" s="34" t="s">
        <v>46</v>
      </c>
      <c r="D7" s="130"/>
      <c r="E7" s="131"/>
      <c r="F7" s="130">
        <v>8</v>
      </c>
      <c r="G7" s="131">
        <v>3</v>
      </c>
      <c r="H7" s="33"/>
      <c r="I7" s="34"/>
      <c r="J7" s="6">
        <f t="shared" si="0"/>
        <v>3</v>
      </c>
      <c r="K7" s="7"/>
      <c r="L7" s="7"/>
    </row>
    <row r="8" spans="1:12" s="2" customFormat="1" ht="16.5">
      <c r="A8" s="33"/>
      <c r="B8" s="5"/>
      <c r="C8" s="34"/>
      <c r="D8" s="130"/>
      <c r="E8" s="131"/>
      <c r="F8" s="130"/>
      <c r="G8" s="131"/>
      <c r="H8" s="33"/>
      <c r="I8" s="34"/>
      <c r="J8" s="6">
        <f t="shared" si="0"/>
        <v>0</v>
      </c>
      <c r="K8" s="7"/>
      <c r="L8" s="7"/>
    </row>
    <row r="9" spans="1:12" s="2" customFormat="1" ht="16.5">
      <c r="A9" s="33"/>
      <c r="B9" s="5"/>
      <c r="C9" s="34"/>
      <c r="D9" s="132"/>
      <c r="E9" s="133"/>
      <c r="F9" s="132"/>
      <c r="G9" s="133"/>
      <c r="H9" s="33"/>
      <c r="I9" s="34"/>
      <c r="J9" s="6">
        <f t="shared" si="0"/>
        <v>0</v>
      </c>
      <c r="K9" s="7"/>
      <c r="L9" s="7"/>
    </row>
    <row r="10" spans="1:12" s="2" customFormat="1" ht="16.5">
      <c r="A10" s="33"/>
      <c r="B10" s="5"/>
      <c r="C10" s="34"/>
      <c r="D10" s="132"/>
      <c r="E10" s="133"/>
      <c r="F10" s="132"/>
      <c r="G10" s="133"/>
      <c r="H10" s="33"/>
      <c r="I10" s="34"/>
      <c r="J10" s="6">
        <f t="shared" si="0"/>
        <v>0</v>
      </c>
      <c r="K10" s="7"/>
      <c r="L10" s="7"/>
    </row>
    <row r="11" spans="1:12" s="2" customFormat="1" ht="17.25" thickBot="1">
      <c r="A11" s="35"/>
      <c r="B11" s="53"/>
      <c r="C11" s="36"/>
      <c r="D11" s="134"/>
      <c r="E11" s="135"/>
      <c r="F11" s="134"/>
      <c r="G11" s="135"/>
      <c r="H11" s="35"/>
      <c r="I11" s="36"/>
      <c r="J11" s="6">
        <f t="shared" si="0"/>
        <v>0</v>
      </c>
      <c r="K11" s="7"/>
      <c r="L11" s="7"/>
    </row>
    <row r="12" spans="1:12" ht="15.75" thickBot="1">
      <c r="A12" s="54"/>
      <c r="B12" s="55"/>
      <c r="C12" s="56"/>
      <c r="D12" s="56"/>
    </row>
    <row r="13" spans="1:12" ht="26.25" thickTop="1" thickBot="1">
      <c r="A13" s="54"/>
      <c r="B13" s="156" t="s">
        <v>25</v>
      </c>
      <c r="C13" s="157"/>
      <c r="D13" s="157"/>
      <c r="E13" s="157"/>
      <c r="F13" s="157"/>
      <c r="G13" s="157"/>
      <c r="H13" s="158"/>
    </row>
    <row r="14" spans="1:12" ht="25.5" thickTop="1">
      <c r="A14" s="54"/>
      <c r="B14" s="18"/>
      <c r="C14" s="19"/>
      <c r="D14" s="19"/>
      <c r="E14" s="19"/>
      <c r="F14" s="19"/>
      <c r="G14" s="19"/>
      <c r="H14" s="20"/>
    </row>
    <row r="15" spans="1:12" ht="22.5">
      <c r="A15" s="54"/>
      <c r="B15" s="21"/>
      <c r="C15" s="22" t="s">
        <v>8</v>
      </c>
      <c r="D15" s="159"/>
      <c r="E15" s="159"/>
      <c r="F15" s="159"/>
      <c r="G15" s="24"/>
      <c r="H15" s="25"/>
    </row>
    <row r="16" spans="1:12" ht="22.5">
      <c r="A16" s="54"/>
      <c r="B16" s="21"/>
      <c r="C16" s="22" t="s">
        <v>10</v>
      </c>
      <c r="D16" s="159"/>
      <c r="E16" s="159"/>
      <c r="F16" s="159"/>
      <c r="G16" s="24"/>
      <c r="H16" s="25"/>
    </row>
    <row r="17" spans="1:8" ht="22.5">
      <c r="A17" s="54"/>
      <c r="B17" s="21"/>
      <c r="C17" s="22" t="s">
        <v>11</v>
      </c>
      <c r="D17" s="159"/>
      <c r="E17" s="159"/>
      <c r="F17" s="159"/>
      <c r="G17" s="24"/>
      <c r="H17" s="25"/>
    </row>
    <row r="18" spans="1:8" ht="22.5">
      <c r="A18" s="54"/>
      <c r="B18" s="21"/>
      <c r="C18" s="22" t="s">
        <v>23</v>
      </c>
      <c r="D18" s="159"/>
      <c r="E18" s="159"/>
      <c r="F18" s="159"/>
      <c r="G18" s="24"/>
      <c r="H18" s="25"/>
    </row>
    <row r="19" spans="1:8" ht="22.5">
      <c r="B19" s="21"/>
      <c r="C19" s="22" t="s">
        <v>24</v>
      </c>
      <c r="D19" s="22"/>
      <c r="E19" s="62"/>
      <c r="F19" s="26"/>
      <c r="G19" s="24"/>
      <c r="H19" s="25"/>
    </row>
    <row r="20" spans="1:8" ht="20.25" thickBot="1">
      <c r="B20" s="27"/>
      <c r="C20" s="28"/>
      <c r="D20" s="28"/>
      <c r="E20" s="28"/>
      <c r="F20" s="28"/>
      <c r="G20" s="29"/>
      <c r="H20" s="30"/>
    </row>
    <row r="21" spans="1:8" ht="15.75" thickTop="1"/>
  </sheetData>
  <sortState ref="A4:J12">
    <sortCondition descending="1" ref="G4:G12"/>
  </sortState>
  <mergeCells count="10">
    <mergeCell ref="D16:F16"/>
    <mergeCell ref="D17:F17"/>
    <mergeCell ref="D18:F18"/>
    <mergeCell ref="A1:C2"/>
    <mergeCell ref="D1:E1"/>
    <mergeCell ref="F1:G1"/>
    <mergeCell ref="D2:E2"/>
    <mergeCell ref="F2:G2"/>
    <mergeCell ref="B13:H13"/>
    <mergeCell ref="D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F14" sqref="F14"/>
    </sheetView>
  </sheetViews>
  <sheetFormatPr baseColWidth="10" defaultRowHeight="15"/>
  <cols>
    <col min="1" max="1" width="11.5703125" customWidth="1"/>
    <col min="2" max="2" width="10.85546875" style="13" customWidth="1"/>
    <col min="3" max="3" width="32" style="118" customWidth="1"/>
    <col min="4" max="4" width="10.28515625" customWidth="1"/>
    <col min="5" max="5" width="8.85546875" customWidth="1"/>
    <col min="6" max="7" width="11.42578125" customWidth="1"/>
    <col min="8" max="8" width="10.7109375" customWidth="1"/>
    <col min="9" max="9" width="10.42578125" customWidth="1"/>
    <col min="10" max="10" width="14.140625" customWidth="1"/>
    <col min="11" max="11" width="8.42578125" customWidth="1"/>
    <col min="12" max="12" width="9.28515625" customWidth="1"/>
    <col min="13" max="13" width="9.7109375" customWidth="1"/>
  </cols>
  <sheetData>
    <row r="1" spans="1:14" s="2" customFormat="1" ht="16.5" customHeight="1">
      <c r="A1" s="148" t="s">
        <v>34</v>
      </c>
      <c r="B1" s="149"/>
      <c r="C1" s="150"/>
      <c r="D1" s="173">
        <v>43597</v>
      </c>
      <c r="E1" s="174"/>
      <c r="F1" s="173">
        <v>43576</v>
      </c>
      <c r="G1" s="174"/>
      <c r="H1" s="173">
        <v>43632</v>
      </c>
      <c r="I1" s="174"/>
      <c r="J1" s="173">
        <v>43702</v>
      </c>
      <c r="K1" s="174"/>
      <c r="L1" s="44" t="s">
        <v>1</v>
      </c>
    </row>
    <row r="2" spans="1:14" s="2" customFormat="1" ht="17.25" customHeight="1" thickBot="1">
      <c r="A2" s="170"/>
      <c r="B2" s="171"/>
      <c r="C2" s="172"/>
      <c r="D2" s="175" t="s">
        <v>42</v>
      </c>
      <c r="E2" s="176"/>
      <c r="F2" s="175" t="s">
        <v>116</v>
      </c>
      <c r="G2" s="176"/>
      <c r="H2" s="175" t="s">
        <v>117</v>
      </c>
      <c r="I2" s="176"/>
      <c r="J2" s="175" t="s">
        <v>118</v>
      </c>
      <c r="K2" s="176"/>
      <c r="L2" s="45" t="s">
        <v>2</v>
      </c>
    </row>
    <row r="3" spans="1:14" s="4" customFormat="1" ht="17.25" thickBot="1">
      <c r="A3" s="114"/>
      <c r="B3" s="115" t="s">
        <v>5</v>
      </c>
      <c r="C3" s="116"/>
      <c r="D3" s="119" t="s">
        <v>6</v>
      </c>
      <c r="E3" s="66" t="s">
        <v>1</v>
      </c>
      <c r="F3" s="65" t="s">
        <v>6</v>
      </c>
      <c r="G3" s="66" t="s">
        <v>1</v>
      </c>
      <c r="H3" s="65" t="s">
        <v>6</v>
      </c>
      <c r="I3" s="66" t="s">
        <v>1</v>
      </c>
      <c r="J3" s="65" t="s">
        <v>6</v>
      </c>
      <c r="K3" s="66" t="s">
        <v>1</v>
      </c>
      <c r="L3" s="3" t="s">
        <v>7</v>
      </c>
    </row>
    <row r="4" spans="1:14" s="2" customFormat="1" ht="16.5">
      <c r="A4" s="121"/>
      <c r="B4" s="122" t="s">
        <v>55</v>
      </c>
      <c r="C4" s="123"/>
      <c r="D4" s="136">
        <v>1</v>
      </c>
      <c r="E4" s="129">
        <v>20</v>
      </c>
      <c r="F4" s="128">
        <v>1</v>
      </c>
      <c r="G4" s="129">
        <v>20</v>
      </c>
      <c r="H4" s="71"/>
      <c r="I4" s="126"/>
      <c r="J4" s="71"/>
      <c r="K4" s="38"/>
      <c r="L4" s="6">
        <f t="shared" ref="L4:L17" si="0">E4+G4+I4+K4</f>
        <v>40</v>
      </c>
      <c r="M4" s="7"/>
      <c r="N4" s="7"/>
    </row>
    <row r="5" spans="1:14" s="2" customFormat="1" ht="16.5">
      <c r="A5" s="124"/>
      <c r="B5" s="120" t="s">
        <v>145</v>
      </c>
      <c r="C5" s="125"/>
      <c r="D5" s="137">
        <v>2</v>
      </c>
      <c r="E5" s="131">
        <v>17</v>
      </c>
      <c r="F5" s="130">
        <v>3</v>
      </c>
      <c r="G5" s="131">
        <v>14</v>
      </c>
      <c r="H5" s="72"/>
      <c r="I5" s="127"/>
      <c r="J5" s="72"/>
      <c r="K5" s="34"/>
      <c r="L5" s="6">
        <f t="shared" si="0"/>
        <v>31</v>
      </c>
      <c r="M5" s="7"/>
      <c r="N5" s="7"/>
    </row>
    <row r="6" spans="1:14" s="2" customFormat="1" ht="16.5">
      <c r="A6" s="124"/>
      <c r="B6" s="120" t="s">
        <v>119</v>
      </c>
      <c r="C6" s="125"/>
      <c r="D6" s="137">
        <v>5</v>
      </c>
      <c r="E6" s="131">
        <v>9</v>
      </c>
      <c r="F6" s="130">
        <v>2</v>
      </c>
      <c r="G6" s="131">
        <v>17</v>
      </c>
      <c r="H6" s="72"/>
      <c r="I6" s="127"/>
      <c r="J6" s="72"/>
      <c r="K6" s="34"/>
      <c r="L6" s="6">
        <f t="shared" si="0"/>
        <v>26</v>
      </c>
    </row>
    <row r="7" spans="1:14" s="2" customFormat="1" ht="16.5">
      <c r="A7" s="124"/>
      <c r="B7" s="120" t="s">
        <v>62</v>
      </c>
      <c r="C7" s="125"/>
      <c r="D7" s="137">
        <v>6</v>
      </c>
      <c r="E7" s="131">
        <v>7</v>
      </c>
      <c r="F7" s="130">
        <v>4</v>
      </c>
      <c r="G7" s="131">
        <v>11</v>
      </c>
      <c r="H7" s="72"/>
      <c r="I7" s="127"/>
      <c r="J7" s="72"/>
      <c r="K7" s="34"/>
      <c r="L7" s="6">
        <f t="shared" si="0"/>
        <v>18</v>
      </c>
      <c r="M7" s="7"/>
      <c r="N7" s="7"/>
    </row>
    <row r="8" spans="1:14" s="2" customFormat="1" ht="16.5">
      <c r="A8" s="124"/>
      <c r="B8" s="120" t="s">
        <v>48</v>
      </c>
      <c r="C8" s="125"/>
      <c r="D8" s="137">
        <v>4</v>
      </c>
      <c r="E8" s="131">
        <v>11</v>
      </c>
      <c r="F8" s="130">
        <v>6</v>
      </c>
      <c r="G8" s="131">
        <v>7</v>
      </c>
      <c r="H8" s="72"/>
      <c r="I8" s="127"/>
      <c r="J8" s="72"/>
      <c r="K8" s="34"/>
      <c r="L8" s="6">
        <f t="shared" si="0"/>
        <v>18</v>
      </c>
      <c r="M8" s="7"/>
      <c r="N8" s="7"/>
    </row>
    <row r="9" spans="1:14" s="2" customFormat="1" ht="16.5">
      <c r="A9" s="124"/>
      <c r="B9" s="120" t="s">
        <v>174</v>
      </c>
      <c r="C9" s="125"/>
      <c r="D9" s="137">
        <v>3</v>
      </c>
      <c r="E9" s="131">
        <v>14</v>
      </c>
      <c r="F9" s="130">
        <v>8</v>
      </c>
      <c r="G9" s="131">
        <v>3</v>
      </c>
      <c r="H9" s="72"/>
      <c r="I9" s="127"/>
      <c r="J9" s="72"/>
      <c r="K9" s="34"/>
      <c r="L9" s="6">
        <f t="shared" si="0"/>
        <v>17</v>
      </c>
      <c r="M9" s="7"/>
      <c r="N9" s="7"/>
    </row>
    <row r="10" spans="1:14" s="2" customFormat="1" ht="16.5">
      <c r="A10" s="124"/>
      <c r="B10" s="120" t="s">
        <v>80</v>
      </c>
      <c r="C10" s="125"/>
      <c r="D10" s="137">
        <v>7</v>
      </c>
      <c r="E10" s="131">
        <v>5</v>
      </c>
      <c r="F10" s="130">
        <v>5</v>
      </c>
      <c r="G10" s="131">
        <v>9</v>
      </c>
      <c r="H10" s="72"/>
      <c r="I10" s="127"/>
      <c r="J10" s="72"/>
      <c r="K10" s="34"/>
      <c r="L10" s="6">
        <f t="shared" si="0"/>
        <v>14</v>
      </c>
      <c r="M10" s="7"/>
      <c r="N10" s="7"/>
    </row>
    <row r="11" spans="1:14" s="2" customFormat="1" ht="16.5">
      <c r="A11" s="124"/>
      <c r="B11" s="120" t="s">
        <v>97</v>
      </c>
      <c r="C11" s="125"/>
      <c r="D11" s="137">
        <v>8</v>
      </c>
      <c r="E11" s="131">
        <v>3</v>
      </c>
      <c r="F11" s="130">
        <v>7</v>
      </c>
      <c r="G11" s="131">
        <v>5</v>
      </c>
      <c r="H11" s="72"/>
      <c r="I11" s="127"/>
      <c r="J11" s="72"/>
      <c r="K11" s="34"/>
      <c r="L11" s="6">
        <f t="shared" si="0"/>
        <v>8</v>
      </c>
      <c r="M11" s="7"/>
      <c r="N11" s="7"/>
    </row>
    <row r="12" spans="1:14" s="2" customFormat="1" ht="16.5">
      <c r="A12" s="124"/>
      <c r="B12" s="120"/>
      <c r="C12" s="125"/>
      <c r="D12" s="137"/>
      <c r="E12" s="131"/>
      <c r="F12" s="130"/>
      <c r="G12" s="131"/>
      <c r="H12" s="72"/>
      <c r="I12" s="127"/>
      <c r="J12" s="72"/>
      <c r="K12" s="34"/>
      <c r="L12" s="6">
        <f t="shared" si="0"/>
        <v>0</v>
      </c>
      <c r="M12" s="7"/>
      <c r="N12" s="7"/>
    </row>
    <row r="13" spans="1:14" s="2" customFormat="1" ht="16.5">
      <c r="A13" s="124"/>
      <c r="B13" s="120"/>
      <c r="C13" s="125"/>
      <c r="D13" s="137"/>
      <c r="E13" s="131"/>
      <c r="F13" s="130"/>
      <c r="G13" s="131"/>
      <c r="H13" s="72"/>
      <c r="I13" s="127"/>
      <c r="J13" s="72"/>
      <c r="K13" s="34"/>
      <c r="L13" s="6">
        <f t="shared" si="0"/>
        <v>0</v>
      </c>
      <c r="M13" s="7"/>
      <c r="N13" s="7"/>
    </row>
    <row r="14" spans="1:14" s="2" customFormat="1" ht="16.5">
      <c r="A14" s="124"/>
      <c r="B14" s="120"/>
      <c r="C14" s="125"/>
      <c r="D14" s="137"/>
      <c r="E14" s="131"/>
      <c r="F14" s="130"/>
      <c r="G14" s="131"/>
      <c r="H14" s="72"/>
      <c r="I14" s="127"/>
      <c r="J14" s="72"/>
      <c r="K14" s="34"/>
      <c r="L14" s="6">
        <f t="shared" si="0"/>
        <v>0</v>
      </c>
      <c r="M14" s="7"/>
      <c r="N14" s="7"/>
    </row>
    <row r="15" spans="1:14" s="2" customFormat="1" ht="16.5">
      <c r="A15" s="124"/>
      <c r="B15" s="120"/>
      <c r="C15" s="125"/>
      <c r="D15" s="137"/>
      <c r="E15" s="131"/>
      <c r="F15" s="130"/>
      <c r="G15" s="131"/>
      <c r="H15" s="72"/>
      <c r="I15" s="127"/>
      <c r="J15" s="72"/>
      <c r="K15" s="34"/>
      <c r="L15" s="6">
        <f t="shared" si="0"/>
        <v>0</v>
      </c>
      <c r="M15" s="7"/>
      <c r="N15" s="7"/>
    </row>
    <row r="16" spans="1:14" s="2" customFormat="1" ht="16.5">
      <c r="A16" s="124"/>
      <c r="B16" s="120"/>
      <c r="C16" s="125"/>
      <c r="D16" s="137"/>
      <c r="E16" s="131"/>
      <c r="F16" s="130"/>
      <c r="G16" s="131"/>
      <c r="H16" s="72"/>
      <c r="I16" s="127"/>
      <c r="J16" s="72"/>
      <c r="K16" s="34"/>
      <c r="L16" s="6">
        <f t="shared" si="0"/>
        <v>0</v>
      </c>
      <c r="M16" s="7"/>
      <c r="N16" s="7"/>
    </row>
    <row r="17" spans="1:14" s="2" customFormat="1" ht="17.25" thickBot="1">
      <c r="A17" s="111"/>
      <c r="B17" s="112"/>
      <c r="C17" s="113"/>
      <c r="D17" s="138"/>
      <c r="E17" s="135"/>
      <c r="F17" s="134"/>
      <c r="G17" s="135"/>
      <c r="H17" s="35"/>
      <c r="I17" s="36"/>
      <c r="J17" s="35"/>
      <c r="K17" s="36"/>
      <c r="L17" s="6">
        <f t="shared" si="0"/>
        <v>0</v>
      </c>
      <c r="M17" s="7"/>
      <c r="N17" s="7"/>
    </row>
    <row r="18" spans="1:14" ht="15.75" thickBot="1"/>
    <row r="19" spans="1:14" ht="26.25" thickTop="1" thickBot="1">
      <c r="D19" s="156" t="s">
        <v>25</v>
      </c>
      <c r="E19" s="157"/>
      <c r="F19" s="157"/>
      <c r="G19" s="157"/>
      <c r="H19" s="157"/>
      <c r="I19" s="157"/>
      <c r="J19" s="157"/>
      <c r="K19" s="157"/>
      <c r="L19" s="158"/>
    </row>
    <row r="20" spans="1:14" ht="25.5" thickTop="1">
      <c r="D20" s="18"/>
      <c r="E20" s="19"/>
      <c r="F20" s="19"/>
      <c r="G20" s="19"/>
      <c r="H20" s="19"/>
      <c r="I20" s="19"/>
      <c r="J20" s="19"/>
      <c r="K20" s="19"/>
      <c r="L20" s="20"/>
    </row>
    <row r="21" spans="1:14" ht="22.5">
      <c r="D21" s="21"/>
      <c r="E21" s="22" t="s">
        <v>8</v>
      </c>
      <c r="F21" s="22"/>
      <c r="G21" s="102"/>
      <c r="H21" s="103"/>
      <c r="I21" s="23"/>
      <c r="J21" s="101"/>
      <c r="K21" s="24"/>
      <c r="L21" s="25"/>
    </row>
    <row r="22" spans="1:14" ht="22.5">
      <c r="D22" s="21"/>
      <c r="E22" s="22" t="s">
        <v>10</v>
      </c>
      <c r="F22" s="22"/>
      <c r="G22" s="102"/>
      <c r="H22" s="26"/>
      <c r="I22" s="23"/>
      <c r="J22" s="101"/>
      <c r="K22" s="24"/>
      <c r="L22" s="25"/>
    </row>
    <row r="23" spans="1:14" ht="22.5">
      <c r="D23" s="21"/>
      <c r="E23" s="22" t="s">
        <v>11</v>
      </c>
      <c r="F23" s="22"/>
      <c r="G23" s="102"/>
      <c r="H23" s="26"/>
      <c r="I23" s="23"/>
      <c r="J23" s="101"/>
      <c r="K23" s="24"/>
      <c r="L23" s="25"/>
    </row>
    <row r="24" spans="1:14" ht="22.5">
      <c r="D24" s="21"/>
      <c r="E24" s="22" t="s">
        <v>23</v>
      </c>
      <c r="F24" s="22"/>
      <c r="G24" s="102"/>
      <c r="H24" s="26"/>
      <c r="I24" s="23"/>
      <c r="J24" s="101"/>
      <c r="K24" s="24"/>
      <c r="L24" s="25"/>
    </row>
    <row r="25" spans="1:14" ht="22.5">
      <c r="D25" s="21"/>
      <c r="E25" s="22" t="s">
        <v>24</v>
      </c>
      <c r="F25" s="22"/>
      <c r="G25" s="102"/>
      <c r="H25" s="26"/>
      <c r="I25" s="23"/>
      <c r="J25" s="101"/>
      <c r="K25" s="24"/>
      <c r="L25" s="25"/>
    </row>
    <row r="26" spans="1:14" ht="20.25" thickBot="1">
      <c r="D26" s="27"/>
      <c r="E26" s="28"/>
      <c r="F26" s="28"/>
      <c r="G26" s="28"/>
      <c r="H26" s="28"/>
      <c r="I26" s="28"/>
      <c r="J26" s="28"/>
      <c r="K26" s="29"/>
      <c r="L26" s="30"/>
    </row>
    <row r="27" spans="1:14" ht="15.75" thickTop="1"/>
  </sheetData>
  <sortState ref="A4:L17">
    <sortCondition descending="1" ref="L4:L17"/>
  </sortState>
  <mergeCells count="10">
    <mergeCell ref="D19:L19"/>
    <mergeCell ref="A1:C2"/>
    <mergeCell ref="D1:E1"/>
    <mergeCell ref="F1:G1"/>
    <mergeCell ref="H1:I1"/>
    <mergeCell ref="J1:K1"/>
    <mergeCell ref="D2:E2"/>
    <mergeCell ref="F2:G2"/>
    <mergeCell ref="H2:I2"/>
    <mergeCell ref="J2:K2"/>
  </mergeCells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"/>
  <sheetViews>
    <sheetView zoomScaleNormal="100" workbookViewId="0">
      <selection activeCell="A9" sqref="A9"/>
    </sheetView>
  </sheetViews>
  <sheetFormatPr baseColWidth="10" defaultRowHeight="15"/>
  <cols>
    <col min="1" max="1" width="26.85546875" customWidth="1"/>
    <col min="2" max="2" width="14.140625" customWidth="1"/>
    <col min="3" max="3" width="13.7109375" customWidth="1"/>
    <col min="4" max="4" width="13.85546875" customWidth="1"/>
    <col min="5" max="6" width="18.85546875" customWidth="1"/>
    <col min="7" max="7" width="15.42578125" customWidth="1"/>
  </cols>
  <sheetData>
    <row r="1" spans="1:8">
      <c r="B1" s="13"/>
      <c r="C1" s="13"/>
      <c r="D1" s="13"/>
      <c r="E1" s="13"/>
      <c r="F1" s="13"/>
      <c r="G1" s="13"/>
      <c r="H1" s="13"/>
    </row>
    <row r="2" spans="1:8" ht="21">
      <c r="A2" s="108" t="s">
        <v>18</v>
      </c>
      <c r="B2" s="109"/>
      <c r="C2" s="109"/>
      <c r="D2" s="109"/>
      <c r="E2" s="109"/>
      <c r="F2" s="109"/>
      <c r="G2" s="109"/>
      <c r="H2" s="109"/>
    </row>
    <row r="3" spans="1:8" ht="23.25">
      <c r="A3" s="104" t="s">
        <v>19</v>
      </c>
      <c r="B3" s="105" t="s">
        <v>123</v>
      </c>
      <c r="C3" s="105" t="s">
        <v>124</v>
      </c>
      <c r="D3" s="105" t="s">
        <v>125</v>
      </c>
      <c r="E3" s="105" t="s">
        <v>121</v>
      </c>
      <c r="F3" s="105" t="s">
        <v>122</v>
      </c>
      <c r="G3" s="105" t="s">
        <v>31</v>
      </c>
      <c r="H3" s="107" t="s">
        <v>20</v>
      </c>
    </row>
    <row r="4" spans="1:8" ht="19.5">
      <c r="A4" s="14" t="s">
        <v>103</v>
      </c>
      <c r="B4" s="15"/>
      <c r="C4" s="15"/>
      <c r="D4" s="15"/>
      <c r="E4" s="15"/>
      <c r="F4" s="15"/>
      <c r="G4" s="15"/>
      <c r="H4" s="106"/>
    </row>
    <row r="5" spans="1:8" ht="19.5">
      <c r="A5" s="16" t="s">
        <v>13</v>
      </c>
      <c r="B5" s="15"/>
      <c r="C5" s="15"/>
      <c r="D5" s="15"/>
      <c r="E5" s="15"/>
      <c r="F5" s="15"/>
      <c r="G5" s="15"/>
      <c r="H5" s="106"/>
    </row>
    <row r="6" spans="1:8" ht="19.5">
      <c r="A6" s="14" t="s">
        <v>105</v>
      </c>
      <c r="B6" s="15"/>
      <c r="C6" s="15"/>
      <c r="D6" s="15"/>
      <c r="E6" s="15"/>
      <c r="F6" s="15"/>
      <c r="G6" s="15"/>
      <c r="H6" s="106"/>
    </row>
    <row r="7" spans="1:8" ht="19.5">
      <c r="A7" s="14" t="s">
        <v>104</v>
      </c>
      <c r="B7" s="15"/>
      <c r="C7" s="15"/>
      <c r="D7" s="15"/>
      <c r="E7" s="15"/>
      <c r="F7" s="15"/>
      <c r="G7" s="15"/>
      <c r="H7" s="106"/>
    </row>
    <row r="8" spans="1:8" ht="19.5">
      <c r="A8" s="14" t="s">
        <v>12</v>
      </c>
      <c r="B8" s="15"/>
      <c r="C8" s="15"/>
      <c r="D8" s="15"/>
      <c r="E8" s="15"/>
      <c r="F8" s="15"/>
      <c r="G8" s="15"/>
      <c r="H8" s="106"/>
    </row>
    <row r="9" spans="1:8" ht="19.5">
      <c r="A9" s="14" t="s">
        <v>17</v>
      </c>
      <c r="B9" s="15"/>
      <c r="C9" s="15"/>
      <c r="D9" s="15"/>
      <c r="E9" s="15"/>
      <c r="F9" s="15"/>
      <c r="G9" s="15"/>
      <c r="H9" s="106"/>
    </row>
    <row r="10" spans="1:8" ht="19.5">
      <c r="A10" s="14" t="s">
        <v>16</v>
      </c>
      <c r="B10" s="15"/>
      <c r="C10" s="15"/>
      <c r="D10" s="15"/>
      <c r="E10" s="15"/>
      <c r="F10" s="15"/>
      <c r="G10" s="15"/>
      <c r="H10" s="106"/>
    </row>
    <row r="11" spans="1:8" ht="19.5">
      <c r="A11" s="14" t="s">
        <v>106</v>
      </c>
      <c r="B11" s="15"/>
      <c r="C11" s="15"/>
      <c r="D11" s="15"/>
      <c r="E11" s="15"/>
      <c r="F11" s="15"/>
      <c r="G11" s="15"/>
      <c r="H11" s="106"/>
    </row>
    <row r="12" spans="1:8" ht="19.5">
      <c r="A12" s="14" t="s">
        <v>37</v>
      </c>
      <c r="B12" s="15"/>
      <c r="C12" s="15"/>
      <c r="D12" s="15"/>
      <c r="E12" s="15"/>
      <c r="F12" s="15"/>
      <c r="G12" s="15"/>
      <c r="H12" s="106"/>
    </row>
    <row r="13" spans="1:8" ht="19.5">
      <c r="A13" s="14" t="s">
        <v>38</v>
      </c>
      <c r="B13" s="15"/>
      <c r="C13" s="15"/>
      <c r="D13" s="15"/>
      <c r="E13" s="15"/>
      <c r="F13" s="15"/>
      <c r="G13" s="15"/>
      <c r="H13" s="106"/>
    </row>
    <row r="14" spans="1:8" ht="19.5">
      <c r="A14" s="14" t="s">
        <v>9</v>
      </c>
      <c r="B14" s="15"/>
      <c r="C14" s="15"/>
      <c r="D14" s="15"/>
      <c r="E14" s="15"/>
      <c r="F14" s="15"/>
      <c r="G14" s="15"/>
      <c r="H14" s="106"/>
    </row>
    <row r="15" spans="1:8" ht="19.5">
      <c r="A15" s="14" t="s">
        <v>21</v>
      </c>
      <c r="B15" s="15"/>
      <c r="C15" s="15"/>
      <c r="D15" s="15"/>
      <c r="E15" s="15"/>
      <c r="F15" s="15"/>
      <c r="G15" s="15"/>
      <c r="H15" s="106"/>
    </row>
    <row r="16" spans="1:8" ht="19.5">
      <c r="A16" s="14" t="s">
        <v>22</v>
      </c>
      <c r="B16" s="15"/>
      <c r="C16" s="15"/>
      <c r="D16" s="15"/>
      <c r="E16" s="15"/>
      <c r="F16" s="15"/>
      <c r="G16" s="15"/>
      <c r="H16" s="106"/>
    </row>
    <row r="17" spans="1:8" ht="19.5">
      <c r="A17" s="14" t="s">
        <v>15</v>
      </c>
      <c r="B17" s="15"/>
      <c r="C17" s="15"/>
      <c r="D17" s="15"/>
      <c r="E17" s="15"/>
      <c r="F17" s="15"/>
      <c r="G17" s="15"/>
      <c r="H17" s="106"/>
    </row>
    <row r="18" spans="1:8" ht="19.5">
      <c r="A18" s="14" t="s">
        <v>14</v>
      </c>
      <c r="B18" s="15"/>
      <c r="C18" s="15"/>
      <c r="D18" s="15"/>
      <c r="E18" s="15"/>
      <c r="F18" s="15"/>
      <c r="G18" s="15"/>
      <c r="H18" s="106"/>
    </row>
    <row r="19" spans="1:8" ht="19.5" customHeight="1">
      <c r="A19" s="14"/>
      <c r="B19" s="15"/>
      <c r="C19" s="15"/>
      <c r="D19" s="15"/>
      <c r="E19" s="15"/>
      <c r="F19" s="15"/>
      <c r="G19" s="15"/>
      <c r="H19" s="106"/>
    </row>
  </sheetData>
  <sortState ref="A4:M19">
    <sortCondition descending="1" ref="H4:H19"/>
  </sortState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24"/>
  <sheetViews>
    <sheetView workbookViewId="0">
      <selection activeCell="D2" sqref="D2:D8"/>
    </sheetView>
  </sheetViews>
  <sheetFormatPr baseColWidth="10" defaultRowHeight="15"/>
  <cols>
    <col min="4" max="4" width="23.85546875" style="70" bestFit="1" customWidth="1"/>
  </cols>
  <sheetData>
    <row r="2" spans="1:6">
      <c r="A2">
        <v>1</v>
      </c>
      <c r="B2" t="s">
        <v>53</v>
      </c>
      <c r="C2" t="s">
        <v>54</v>
      </c>
      <c r="D2" s="70" t="s">
        <v>55</v>
      </c>
      <c r="E2">
        <v>20</v>
      </c>
      <c r="F2">
        <v>51</v>
      </c>
    </row>
    <row r="3" spans="1:6">
      <c r="A3">
        <v>3</v>
      </c>
      <c r="B3" t="s">
        <v>58</v>
      </c>
      <c r="C3" t="s">
        <v>59</v>
      </c>
      <c r="D3" s="70" t="s">
        <v>49</v>
      </c>
      <c r="E3">
        <v>14</v>
      </c>
      <c r="F3">
        <v>41</v>
      </c>
    </row>
    <row r="4" spans="1:6">
      <c r="A4">
        <v>1</v>
      </c>
      <c r="B4" t="s">
        <v>68</v>
      </c>
      <c r="C4" t="s">
        <v>69</v>
      </c>
      <c r="D4" s="70" t="s">
        <v>64</v>
      </c>
      <c r="E4">
        <v>20</v>
      </c>
      <c r="F4">
        <v>20</v>
      </c>
    </row>
    <row r="5" spans="1:6">
      <c r="A5">
        <v>2</v>
      </c>
      <c r="B5" t="s">
        <v>60</v>
      </c>
      <c r="C5" t="s">
        <v>70</v>
      </c>
      <c r="D5" s="70" t="s">
        <v>45</v>
      </c>
      <c r="E5">
        <v>17</v>
      </c>
      <c r="F5">
        <v>17</v>
      </c>
    </row>
    <row r="6" spans="1:6">
      <c r="A6">
        <v>7</v>
      </c>
      <c r="B6" t="s">
        <v>77</v>
      </c>
      <c r="C6" t="s">
        <v>78</v>
      </c>
      <c r="D6" s="70" t="s">
        <v>62</v>
      </c>
      <c r="E6">
        <v>5</v>
      </c>
      <c r="F6">
        <v>10</v>
      </c>
    </row>
    <row r="7" spans="1:6">
      <c r="A7">
        <v>5</v>
      </c>
      <c r="B7" t="s">
        <v>74</v>
      </c>
      <c r="C7" t="s">
        <v>75</v>
      </c>
      <c r="D7" s="70" t="s">
        <v>67</v>
      </c>
      <c r="E7">
        <v>9</v>
      </c>
      <c r="F7">
        <v>9</v>
      </c>
    </row>
    <row r="8" spans="1:6">
      <c r="A8">
        <v>8</v>
      </c>
      <c r="B8" t="s">
        <v>79</v>
      </c>
      <c r="C8" t="s">
        <v>47</v>
      </c>
      <c r="D8" s="70" t="s">
        <v>80</v>
      </c>
      <c r="E8">
        <v>3</v>
      </c>
      <c r="F8">
        <v>3</v>
      </c>
    </row>
    <row r="9" spans="1:6">
      <c r="A9">
        <v>2</v>
      </c>
      <c r="B9" t="s">
        <v>56</v>
      </c>
      <c r="C9" t="s">
        <v>57</v>
      </c>
      <c r="D9" s="70" t="s">
        <v>55</v>
      </c>
    </row>
    <row r="10" spans="1:6">
      <c r="A10">
        <v>3</v>
      </c>
      <c r="B10" t="s">
        <v>66</v>
      </c>
      <c r="C10" t="s">
        <v>71</v>
      </c>
      <c r="D10" s="70" t="s">
        <v>55</v>
      </c>
      <c r="E10">
        <v>14</v>
      </c>
    </row>
    <row r="11" spans="1:6">
      <c r="A11">
        <v>4</v>
      </c>
      <c r="B11" t="s">
        <v>72</v>
      </c>
      <c r="C11" t="s">
        <v>73</v>
      </c>
      <c r="D11" s="70" t="s">
        <v>55</v>
      </c>
    </row>
    <row r="12" spans="1:6">
      <c r="A12">
        <v>6</v>
      </c>
      <c r="B12" t="s">
        <v>76</v>
      </c>
      <c r="C12" t="s">
        <v>63</v>
      </c>
      <c r="D12" s="70" t="s">
        <v>49</v>
      </c>
      <c r="E12">
        <v>7</v>
      </c>
    </row>
    <row r="13" spans="1:6">
      <c r="A13">
        <v>1</v>
      </c>
      <c r="B13" t="s">
        <v>82</v>
      </c>
      <c r="C13" t="s">
        <v>83</v>
      </c>
      <c r="D13" s="70" t="s">
        <v>49</v>
      </c>
      <c r="E13">
        <v>20</v>
      </c>
    </row>
    <row r="14" spans="1:6">
      <c r="A14">
        <v>2</v>
      </c>
      <c r="B14" t="s">
        <v>81</v>
      </c>
      <c r="C14" t="s">
        <v>84</v>
      </c>
      <c r="D14" s="70" t="s">
        <v>55</v>
      </c>
      <c r="E14">
        <v>17</v>
      </c>
    </row>
    <row r="15" spans="1:6">
      <c r="A15">
        <v>3</v>
      </c>
      <c r="B15" t="s">
        <v>85</v>
      </c>
      <c r="C15" t="s">
        <v>86</v>
      </c>
      <c r="D15" s="70" t="s">
        <v>55</v>
      </c>
    </row>
    <row r="16" spans="1:6">
      <c r="A16">
        <v>4</v>
      </c>
      <c r="B16" t="s">
        <v>87</v>
      </c>
      <c r="C16" t="s">
        <v>65</v>
      </c>
      <c r="D16" s="70" t="s">
        <v>55</v>
      </c>
    </row>
    <row r="17" spans="1:5">
      <c r="A17">
        <v>5</v>
      </c>
      <c r="B17" t="s">
        <v>88</v>
      </c>
      <c r="C17" t="s">
        <v>61</v>
      </c>
      <c r="D17" s="70" t="s">
        <v>49</v>
      </c>
    </row>
    <row r="18" spans="1:5">
      <c r="A18">
        <v>6</v>
      </c>
      <c r="B18" t="s">
        <v>76</v>
      </c>
      <c r="C18" t="s">
        <v>50</v>
      </c>
      <c r="D18" s="70" t="s">
        <v>49</v>
      </c>
    </row>
    <row r="19" spans="1:5">
      <c r="A19">
        <v>7</v>
      </c>
      <c r="B19" t="s">
        <v>89</v>
      </c>
      <c r="C19" t="s">
        <v>90</v>
      </c>
      <c r="D19" s="70" t="s">
        <v>62</v>
      </c>
      <c r="E19">
        <v>5</v>
      </c>
    </row>
    <row r="24" spans="1:5">
      <c r="E24">
        <f>SUBTOTAL(9,E2:E23)</f>
        <v>151</v>
      </c>
    </row>
  </sheetData>
  <autoFilter ref="A1:G19"/>
  <sortState ref="A2:F19">
    <sortCondition descending="1" ref="F2:F1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Route  Juniors</vt:lpstr>
      <vt:lpstr>Route  Cadets</vt:lpstr>
      <vt:lpstr>Route  Minimes</vt:lpstr>
      <vt:lpstr>Route Dames  17&amp;+</vt:lpstr>
      <vt:lpstr>Route Dames Min &amp; Cad</vt:lpstr>
      <vt:lpstr>Route Ecole de cyclisme</vt:lpstr>
      <vt:lpstr>Clast clubs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cp:lastPrinted>2017-09-18T21:58:06Z</cp:lastPrinted>
  <dcterms:created xsi:type="dcterms:W3CDTF">2017-03-22T09:28:14Z</dcterms:created>
  <dcterms:modified xsi:type="dcterms:W3CDTF">2019-07-05T14:51:57Z</dcterms:modified>
</cp:coreProperties>
</file>